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<sst xmlns="http://schemas.openxmlformats.org/spreadsheetml/2006/main" count="47" uniqueCount="16">
  <si>
    <t>JUS</t>
  </si>
  <si>
    <t>Quantía</t>
  </si>
  <si>
    <t>$</t>
  </si>
  <si>
    <t>Mínimo</t>
  </si>
  <si>
    <t>Máximo</t>
  </si>
  <si>
    <t>Hasta 15 JUS del 22% al 33%</t>
  </si>
  <si>
    <t>Mayor que 15 JUS Hasta 45  JUS del 20% al 26%</t>
  </si>
  <si>
    <t>Mayor que 45 JUS Hasta 90 JUS del 18% al 24%</t>
  </si>
  <si>
    <t>Mayor que 90 JUS Hasta 150 JUS del17% al 22%</t>
  </si>
  <si>
    <t>Mayor que 150 JUS Hasta 450 JUS del15% al 20%</t>
  </si>
  <si>
    <t>tope ant</t>
  </si>
  <si>
    <t>minimo act</t>
  </si>
  <si>
    <t>max anterior</t>
  </si>
  <si>
    <t>max actual</t>
  </si>
  <si>
    <t>Mayor que 450 JUS Hasta 750 JUS del13% al 17%</t>
  </si>
  <si>
    <t>Mayor que 750 JUS en adelante del 10% al 13%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</si>
</sst>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C0A]#,##0.00;[Red]\([$$-2C0A]#,##0.00\)"/>
  </numFmts>
  <fonts count="38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sz val="8"/>
      <name val="Bitstream Vera Sans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72" fontId="0" fillId="35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172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72" fontId="0" fillId="35" borderId="14" xfId="0" applyNumberFormat="1" applyFill="1" applyBorder="1" applyAlignment="1">
      <alignment/>
    </xf>
    <xf numFmtId="2" fontId="2" fillId="35" borderId="14" xfId="0" applyNumberFormat="1" applyFont="1" applyFill="1" applyBorder="1" applyAlignment="1">
      <alignment/>
    </xf>
    <xf numFmtId="2" fontId="0" fillId="35" borderId="14" xfId="0" applyNumberFormat="1" applyFill="1" applyBorder="1" applyAlignment="1">
      <alignment/>
    </xf>
    <xf numFmtId="0" fontId="0" fillId="35" borderId="14" xfId="0" applyFill="1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4" fontId="0" fillId="35" borderId="13" xfId="0" applyNumberForma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2" fillId="35" borderId="14" xfId="0" applyNumberFormat="1" applyFont="1" applyFill="1" applyBorder="1" applyAlignment="1">
      <alignment/>
    </xf>
    <xf numFmtId="4" fontId="0" fillId="35" borderId="14" xfId="0" applyNumberForma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10" fontId="2" fillId="36" borderId="11" xfId="0" applyNumberFormat="1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6"/>
  <sheetViews>
    <sheetView tabSelected="1" workbookViewId="0" topLeftCell="A1">
      <selection activeCell="A2" sqref="A2:B2"/>
    </sheetView>
  </sheetViews>
  <sheetFormatPr defaultColWidth="10.28125" defaultRowHeight="12.75"/>
  <cols>
    <col min="1" max="1" width="13.57421875" style="0" customWidth="1"/>
    <col min="2" max="2" width="11.421875" style="1" customWidth="1"/>
    <col min="3" max="3" width="9.140625" style="0" customWidth="1"/>
    <col min="4" max="4" width="12.57421875" style="0" customWidth="1"/>
    <col min="5" max="5" width="8.7109375" style="0" customWidth="1"/>
    <col min="6" max="6" width="12.57421875" style="0" customWidth="1"/>
    <col min="7" max="7" width="6.7109375" style="0" customWidth="1"/>
    <col min="8" max="8" width="13.00390625" style="0" customWidth="1"/>
    <col min="9" max="9" width="6.7109375" style="0" customWidth="1"/>
    <col min="10" max="10" width="12.57421875" style="0" customWidth="1"/>
    <col min="11" max="11" width="7.7109375" style="0" customWidth="1"/>
    <col min="12" max="12" width="12.57421875" style="0" customWidth="1"/>
    <col min="13" max="13" width="7.7109375" style="0" customWidth="1"/>
    <col min="14" max="14" width="12.57421875" style="0" customWidth="1"/>
    <col min="15" max="15" width="7.140625" style="0" customWidth="1"/>
    <col min="16" max="16" width="14.140625" style="0" customWidth="1"/>
    <col min="17" max="17" width="7.8515625" style="0" customWidth="1"/>
    <col min="18" max="18" width="13.7109375" style="0" customWidth="1"/>
  </cols>
  <sheetData>
    <row r="1" spans="1:18" ht="12.75">
      <c r="A1" s="2" t="s">
        <v>0</v>
      </c>
      <c r="B1" s="3">
        <v>5768.62</v>
      </c>
      <c r="D1" s="4"/>
      <c r="E1" s="4"/>
      <c r="F1" s="5"/>
      <c r="G1" s="6"/>
      <c r="H1" s="4"/>
      <c r="I1" s="4"/>
      <c r="J1" s="5"/>
      <c r="K1" s="6"/>
      <c r="L1" s="4"/>
      <c r="M1" s="4"/>
      <c r="N1" s="5"/>
      <c r="O1" s="6"/>
      <c r="P1" s="4"/>
      <c r="Q1" s="4"/>
      <c r="R1" s="5"/>
    </row>
    <row r="2" spans="1:18" ht="12.75">
      <c r="A2" s="36" t="s">
        <v>1</v>
      </c>
      <c r="B2" s="36"/>
      <c r="C2" s="35">
        <v>1</v>
      </c>
      <c r="D2" s="35"/>
      <c r="E2" s="35"/>
      <c r="F2" s="35"/>
      <c r="G2" s="35">
        <v>0.8</v>
      </c>
      <c r="H2" s="35"/>
      <c r="I2" s="35"/>
      <c r="J2" s="35"/>
      <c r="K2" s="35">
        <v>0.7</v>
      </c>
      <c r="L2" s="35"/>
      <c r="M2" s="35"/>
      <c r="N2" s="35"/>
      <c r="O2" s="35">
        <v>0.30000000000000004</v>
      </c>
      <c r="P2" s="35"/>
      <c r="Q2" s="35"/>
      <c r="R2" s="35"/>
    </row>
    <row r="3" spans="1:18" ht="12.75">
      <c r="A3" s="37" t="s">
        <v>2</v>
      </c>
      <c r="B3" s="37" t="s">
        <v>0</v>
      </c>
      <c r="C3" s="33" t="s">
        <v>3</v>
      </c>
      <c r="D3" s="33"/>
      <c r="E3" s="32" t="s">
        <v>4</v>
      </c>
      <c r="F3" s="32"/>
      <c r="G3" s="33" t="s">
        <v>3</v>
      </c>
      <c r="H3" s="33"/>
      <c r="I3" s="32" t="s">
        <v>4</v>
      </c>
      <c r="J3" s="32"/>
      <c r="K3" s="33" t="s">
        <v>3</v>
      </c>
      <c r="L3" s="33"/>
      <c r="M3" s="32" t="s">
        <v>4</v>
      </c>
      <c r="N3" s="32"/>
      <c r="O3" s="33" t="s">
        <v>3</v>
      </c>
      <c r="P3" s="33"/>
      <c r="Q3" s="32" t="s">
        <v>4</v>
      </c>
      <c r="R3" s="32"/>
    </row>
    <row r="4" spans="1:18" ht="12.75">
      <c r="A4" s="37"/>
      <c r="B4" s="37"/>
      <c r="C4" s="7" t="s">
        <v>0</v>
      </c>
      <c r="D4" s="7" t="s">
        <v>2</v>
      </c>
      <c r="E4" s="8" t="s">
        <v>0</v>
      </c>
      <c r="F4" s="8" t="s">
        <v>2</v>
      </c>
      <c r="G4" s="7" t="s">
        <v>0</v>
      </c>
      <c r="H4" s="7" t="s">
        <v>2</v>
      </c>
      <c r="I4" s="8" t="s">
        <v>0</v>
      </c>
      <c r="J4" s="8" t="s">
        <v>2</v>
      </c>
      <c r="K4" s="7" t="s">
        <v>0</v>
      </c>
      <c r="L4" s="7" t="s">
        <v>2</v>
      </c>
      <c r="M4" s="8" t="s">
        <v>0</v>
      </c>
      <c r="N4" s="8" t="s">
        <v>2</v>
      </c>
      <c r="O4" s="7" t="s">
        <v>0</v>
      </c>
      <c r="P4" s="7" t="s">
        <v>2</v>
      </c>
      <c r="Q4" s="8" t="s">
        <v>0</v>
      </c>
      <c r="R4" s="8" t="s">
        <v>2</v>
      </c>
    </row>
    <row r="5" spans="2:18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2.75">
      <c r="A6" s="34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2.75">
      <c r="A7" s="10">
        <f aca="true" t="shared" si="0" ref="A7:A18">B7*$B$1</f>
        <v>5768.62</v>
      </c>
      <c r="B7" s="11">
        <v>1</v>
      </c>
      <c r="C7" s="12">
        <f aca="true" t="shared" si="1" ref="C7:C18">B7*0.22</f>
        <v>0.22</v>
      </c>
      <c r="D7" s="10">
        <f aca="true" t="shared" si="2" ref="D7:D18">C7*$B$1</f>
        <v>1269.0964</v>
      </c>
      <c r="E7" s="12">
        <f aca="true" t="shared" si="3" ref="E7:E18">B7*0.33</f>
        <v>0.33</v>
      </c>
      <c r="F7" s="10">
        <f aca="true" t="shared" si="4" ref="F7:F18">E7*$B$1</f>
        <v>1903.6446</v>
      </c>
      <c r="G7" s="13">
        <f aca="true" t="shared" si="5" ref="G7:G18">C7*0.8</f>
        <v>0.17600000000000002</v>
      </c>
      <c r="H7" s="10">
        <f aca="true" t="shared" si="6" ref="H7:H18">D7*0.8</f>
        <v>1015.27712</v>
      </c>
      <c r="I7" s="13">
        <f aca="true" t="shared" si="7" ref="I7:I18">E7*0.8</f>
        <v>0.264</v>
      </c>
      <c r="J7" s="10">
        <f aca="true" t="shared" si="8" ref="J7:J18">F7*0.8</f>
        <v>1522.91568</v>
      </c>
      <c r="K7" s="13">
        <f aca="true" t="shared" si="9" ref="K7:K18">C7*0.7</f>
        <v>0.15400000000000003</v>
      </c>
      <c r="L7" s="10">
        <f aca="true" t="shared" si="10" ref="L7:L18">D7*0.7</f>
        <v>888.36748</v>
      </c>
      <c r="M7" s="13">
        <f aca="true" t="shared" si="11" ref="M7:M18">E7*0.7</f>
        <v>0.23100000000000004</v>
      </c>
      <c r="N7" s="10">
        <f aca="true" t="shared" si="12" ref="N7:N18">F7*0.7</f>
        <v>1332.5512200000003</v>
      </c>
      <c r="O7" s="13">
        <f aca="true" t="shared" si="13" ref="O7:O18">C7*0.3</f>
        <v>0.06600000000000002</v>
      </c>
      <c r="P7" s="10">
        <f aca="true" t="shared" si="14" ref="P7:P18">D7*0.3</f>
        <v>380.72892</v>
      </c>
      <c r="Q7" s="13">
        <f aca="true" t="shared" si="15" ref="Q7:Q18">E7*0.3</f>
        <v>0.09900000000000002</v>
      </c>
      <c r="R7" s="10">
        <f aca="true" t="shared" si="16" ref="R7:R18">F7*0.3</f>
        <v>571.0933800000001</v>
      </c>
    </row>
    <row r="8" spans="1:18" ht="12.75">
      <c r="A8" s="14">
        <f t="shared" si="0"/>
        <v>12979.395</v>
      </c>
      <c r="B8" s="15">
        <v>2.25</v>
      </c>
      <c r="C8" s="15">
        <f t="shared" si="1"/>
        <v>0.495</v>
      </c>
      <c r="D8" s="14">
        <f t="shared" si="2"/>
        <v>2855.4669</v>
      </c>
      <c r="E8" s="15">
        <f t="shared" si="3"/>
        <v>0.7425</v>
      </c>
      <c r="F8" s="14">
        <f t="shared" si="4"/>
        <v>4283.20035</v>
      </c>
      <c r="G8" s="16">
        <f t="shared" si="5"/>
        <v>0.396</v>
      </c>
      <c r="H8" s="14">
        <f t="shared" si="6"/>
        <v>2284.37352</v>
      </c>
      <c r="I8" s="16">
        <f t="shared" si="7"/>
        <v>0.5940000000000001</v>
      </c>
      <c r="J8" s="14">
        <f t="shared" si="8"/>
        <v>3426.56028</v>
      </c>
      <c r="K8" s="16">
        <f t="shared" si="9"/>
        <v>0.34650000000000003</v>
      </c>
      <c r="L8" s="14">
        <f t="shared" si="10"/>
        <v>1998.8268300000002</v>
      </c>
      <c r="M8" s="16">
        <f t="shared" si="11"/>
        <v>0.51975</v>
      </c>
      <c r="N8" s="14">
        <f t="shared" si="12"/>
        <v>2998.2402450000004</v>
      </c>
      <c r="O8" s="16">
        <f t="shared" si="13"/>
        <v>0.14850000000000002</v>
      </c>
      <c r="P8" s="14">
        <f t="shared" si="14"/>
        <v>856.6400700000002</v>
      </c>
      <c r="Q8" s="16">
        <f t="shared" si="15"/>
        <v>0.22275000000000006</v>
      </c>
      <c r="R8" s="14">
        <f t="shared" si="16"/>
        <v>1284.960105</v>
      </c>
    </row>
    <row r="9" spans="1:18" ht="12.75">
      <c r="A9" s="17">
        <f t="shared" si="0"/>
        <v>20190.17</v>
      </c>
      <c r="B9" s="18">
        <v>3.5</v>
      </c>
      <c r="C9" s="18">
        <f t="shared" si="1"/>
        <v>0.77</v>
      </c>
      <c r="D9" s="17">
        <f t="shared" si="2"/>
        <v>4441.8374</v>
      </c>
      <c r="E9" s="18">
        <f t="shared" si="3"/>
        <v>1.155</v>
      </c>
      <c r="F9" s="17">
        <f t="shared" si="4"/>
        <v>6662.7561</v>
      </c>
      <c r="G9" s="19">
        <f t="shared" si="5"/>
        <v>0.6160000000000001</v>
      </c>
      <c r="H9" s="17">
        <f t="shared" si="6"/>
        <v>3553.4699200000005</v>
      </c>
      <c r="I9" s="19">
        <f t="shared" si="7"/>
        <v>0.924</v>
      </c>
      <c r="J9" s="17">
        <f t="shared" si="8"/>
        <v>5330.20488</v>
      </c>
      <c r="K9" s="19">
        <f t="shared" si="9"/>
        <v>0.539</v>
      </c>
      <c r="L9" s="17">
        <f t="shared" si="10"/>
        <v>3109.2861800000005</v>
      </c>
      <c r="M9" s="19">
        <f t="shared" si="11"/>
        <v>0.8085000000000001</v>
      </c>
      <c r="N9" s="17">
        <f t="shared" si="12"/>
        <v>4663.9292700000005</v>
      </c>
      <c r="O9" s="19">
        <f t="shared" si="13"/>
        <v>0.23100000000000004</v>
      </c>
      <c r="P9" s="17">
        <f t="shared" si="14"/>
        <v>1332.5512200000003</v>
      </c>
      <c r="Q9" s="19">
        <f t="shared" si="15"/>
        <v>0.3465000000000001</v>
      </c>
      <c r="R9" s="17">
        <f t="shared" si="16"/>
        <v>1998.8268300000002</v>
      </c>
    </row>
    <row r="10" spans="1:18" ht="12.75">
      <c r="A10" s="14">
        <f t="shared" si="0"/>
        <v>27400.945</v>
      </c>
      <c r="B10" s="15">
        <v>4.75</v>
      </c>
      <c r="C10" s="15">
        <f t="shared" si="1"/>
        <v>1.045</v>
      </c>
      <c r="D10" s="14">
        <f t="shared" si="2"/>
        <v>6028.207899999999</v>
      </c>
      <c r="E10" s="15">
        <f t="shared" si="3"/>
        <v>1.5675000000000001</v>
      </c>
      <c r="F10" s="14">
        <f t="shared" si="4"/>
        <v>9042.31185</v>
      </c>
      <c r="G10" s="16">
        <f t="shared" si="5"/>
        <v>0.836</v>
      </c>
      <c r="H10" s="14">
        <f t="shared" si="6"/>
        <v>4822.56632</v>
      </c>
      <c r="I10" s="16">
        <f t="shared" si="7"/>
        <v>1.2540000000000002</v>
      </c>
      <c r="J10" s="14">
        <f t="shared" si="8"/>
        <v>7233.849480000001</v>
      </c>
      <c r="K10" s="16">
        <f t="shared" si="9"/>
        <v>0.7315</v>
      </c>
      <c r="L10" s="14">
        <f t="shared" si="10"/>
        <v>4219.74553</v>
      </c>
      <c r="M10" s="16">
        <f t="shared" si="11"/>
        <v>1.0972500000000003</v>
      </c>
      <c r="N10" s="14">
        <f t="shared" si="12"/>
        <v>6329.618295</v>
      </c>
      <c r="O10" s="16">
        <f t="shared" si="13"/>
        <v>0.3135</v>
      </c>
      <c r="P10" s="14">
        <f t="shared" si="14"/>
        <v>1808.4623700000002</v>
      </c>
      <c r="Q10" s="16">
        <f t="shared" si="15"/>
        <v>0.4702500000000001</v>
      </c>
      <c r="R10" s="14">
        <f t="shared" si="16"/>
        <v>2712.6935550000003</v>
      </c>
    </row>
    <row r="11" spans="1:18" ht="12.75">
      <c r="A11" s="17">
        <f t="shared" si="0"/>
        <v>34611.72</v>
      </c>
      <c r="B11" s="18">
        <v>6</v>
      </c>
      <c r="C11" s="18">
        <f t="shared" si="1"/>
        <v>1.32</v>
      </c>
      <c r="D11" s="17">
        <f t="shared" si="2"/>
        <v>7614.5784</v>
      </c>
      <c r="E11" s="18">
        <f t="shared" si="3"/>
        <v>1.98</v>
      </c>
      <c r="F11" s="17">
        <f t="shared" si="4"/>
        <v>11421.8676</v>
      </c>
      <c r="G11" s="19">
        <f t="shared" si="5"/>
        <v>1.056</v>
      </c>
      <c r="H11" s="17">
        <f t="shared" si="6"/>
        <v>6091.66272</v>
      </c>
      <c r="I11" s="19">
        <f t="shared" si="7"/>
        <v>1.584</v>
      </c>
      <c r="J11" s="17">
        <f t="shared" si="8"/>
        <v>9137.49408</v>
      </c>
      <c r="K11" s="19">
        <f t="shared" si="9"/>
        <v>0.9240000000000002</v>
      </c>
      <c r="L11" s="17">
        <f t="shared" si="10"/>
        <v>5330.204880000001</v>
      </c>
      <c r="M11" s="19">
        <f t="shared" si="11"/>
        <v>1.3860000000000001</v>
      </c>
      <c r="N11" s="17">
        <f t="shared" si="12"/>
        <v>7995.307320000001</v>
      </c>
      <c r="O11" s="19">
        <f t="shared" si="13"/>
        <v>0.3960000000000001</v>
      </c>
      <c r="P11" s="17">
        <f t="shared" si="14"/>
        <v>2284.3735200000006</v>
      </c>
      <c r="Q11" s="19">
        <f t="shared" si="15"/>
        <v>0.5940000000000001</v>
      </c>
      <c r="R11" s="17">
        <f t="shared" si="16"/>
        <v>3426.5602800000006</v>
      </c>
    </row>
    <row r="12" spans="1:18" ht="12.75">
      <c r="A12" s="14">
        <f t="shared" si="0"/>
        <v>41822.495</v>
      </c>
      <c r="B12" s="15">
        <v>7.25</v>
      </c>
      <c r="C12" s="15">
        <f t="shared" si="1"/>
        <v>1.595</v>
      </c>
      <c r="D12" s="14">
        <f t="shared" si="2"/>
        <v>9200.9489</v>
      </c>
      <c r="E12" s="15">
        <f t="shared" si="3"/>
        <v>2.3925</v>
      </c>
      <c r="F12" s="14">
        <f t="shared" si="4"/>
        <v>13801.423350000001</v>
      </c>
      <c r="G12" s="16">
        <f t="shared" si="5"/>
        <v>1.276</v>
      </c>
      <c r="H12" s="14">
        <f t="shared" si="6"/>
        <v>7360.75912</v>
      </c>
      <c r="I12" s="16">
        <f t="shared" si="7"/>
        <v>1.9140000000000001</v>
      </c>
      <c r="J12" s="14">
        <f t="shared" si="8"/>
        <v>11041.138680000002</v>
      </c>
      <c r="K12" s="16">
        <f t="shared" si="9"/>
        <v>1.1165</v>
      </c>
      <c r="L12" s="14">
        <f t="shared" si="10"/>
        <v>6440.66423</v>
      </c>
      <c r="M12" s="16">
        <f t="shared" si="11"/>
        <v>1.6747500000000002</v>
      </c>
      <c r="N12" s="14">
        <f t="shared" si="12"/>
        <v>9660.996345000001</v>
      </c>
      <c r="O12" s="16">
        <f t="shared" si="13"/>
        <v>0.47850000000000004</v>
      </c>
      <c r="P12" s="14">
        <f t="shared" si="14"/>
        <v>2760.28467</v>
      </c>
      <c r="Q12" s="16">
        <f t="shared" si="15"/>
        <v>0.7177500000000001</v>
      </c>
      <c r="R12" s="14">
        <f t="shared" si="16"/>
        <v>4140.4270050000005</v>
      </c>
    </row>
    <row r="13" spans="1:18" ht="12.75">
      <c r="A13" s="17">
        <f t="shared" si="0"/>
        <v>49033.27</v>
      </c>
      <c r="B13" s="18">
        <v>8.5</v>
      </c>
      <c r="C13" s="18">
        <f t="shared" si="1"/>
        <v>1.87</v>
      </c>
      <c r="D13" s="17">
        <f t="shared" si="2"/>
        <v>10787.3194</v>
      </c>
      <c r="E13" s="18">
        <f t="shared" si="3"/>
        <v>2.805</v>
      </c>
      <c r="F13" s="17">
        <f t="shared" si="4"/>
        <v>16180.9791</v>
      </c>
      <c r="G13" s="19">
        <f t="shared" si="5"/>
        <v>1.4960000000000002</v>
      </c>
      <c r="H13" s="17">
        <f t="shared" si="6"/>
        <v>8629.855520000001</v>
      </c>
      <c r="I13" s="19">
        <f t="shared" si="7"/>
        <v>2.244</v>
      </c>
      <c r="J13" s="17">
        <f t="shared" si="8"/>
        <v>12944.783280000001</v>
      </c>
      <c r="K13" s="19">
        <f t="shared" si="9"/>
        <v>1.3090000000000002</v>
      </c>
      <c r="L13" s="17">
        <f t="shared" si="10"/>
        <v>7551.123580000001</v>
      </c>
      <c r="M13" s="19">
        <f t="shared" si="11"/>
        <v>1.9635000000000002</v>
      </c>
      <c r="N13" s="17">
        <f t="shared" si="12"/>
        <v>11326.685370000001</v>
      </c>
      <c r="O13" s="19">
        <f t="shared" si="13"/>
        <v>0.5610000000000002</v>
      </c>
      <c r="P13" s="17">
        <f t="shared" si="14"/>
        <v>3236.1958200000004</v>
      </c>
      <c r="Q13" s="19">
        <f t="shared" si="15"/>
        <v>0.8415000000000001</v>
      </c>
      <c r="R13" s="17">
        <f t="shared" si="16"/>
        <v>4854.293730000001</v>
      </c>
    </row>
    <row r="14" spans="1:18" ht="12.75">
      <c r="A14" s="14">
        <f t="shared" si="0"/>
        <v>56244.045</v>
      </c>
      <c r="B14" s="15">
        <v>9.75</v>
      </c>
      <c r="C14" s="15">
        <f t="shared" si="1"/>
        <v>2.145</v>
      </c>
      <c r="D14" s="14">
        <f t="shared" si="2"/>
        <v>12373.6899</v>
      </c>
      <c r="E14" s="15">
        <f t="shared" si="3"/>
        <v>3.2175000000000002</v>
      </c>
      <c r="F14" s="14">
        <f t="shared" si="4"/>
        <v>18560.53485</v>
      </c>
      <c r="G14" s="16">
        <f t="shared" si="5"/>
        <v>1.7160000000000002</v>
      </c>
      <c r="H14" s="14">
        <f t="shared" si="6"/>
        <v>9898.95192</v>
      </c>
      <c r="I14" s="16">
        <f t="shared" si="7"/>
        <v>2.5740000000000003</v>
      </c>
      <c r="J14" s="14">
        <f t="shared" si="8"/>
        <v>14848.427880000001</v>
      </c>
      <c r="K14" s="16">
        <f t="shared" si="9"/>
        <v>1.5015</v>
      </c>
      <c r="L14" s="14">
        <f t="shared" si="10"/>
        <v>8661.58293</v>
      </c>
      <c r="M14" s="16">
        <f t="shared" si="11"/>
        <v>2.2522500000000005</v>
      </c>
      <c r="N14" s="14">
        <f t="shared" si="12"/>
        <v>12992.374395</v>
      </c>
      <c r="O14" s="16">
        <f t="shared" si="13"/>
        <v>0.6435000000000001</v>
      </c>
      <c r="P14" s="14">
        <f t="shared" si="14"/>
        <v>3712.1069700000003</v>
      </c>
      <c r="Q14" s="16">
        <f t="shared" si="15"/>
        <v>0.9652500000000002</v>
      </c>
      <c r="R14" s="14">
        <f t="shared" si="16"/>
        <v>5568.160455000001</v>
      </c>
    </row>
    <row r="15" spans="1:18" ht="12.75">
      <c r="A15" s="17">
        <f t="shared" si="0"/>
        <v>63454.82</v>
      </c>
      <c r="B15" s="18">
        <v>11</v>
      </c>
      <c r="C15" s="18">
        <f t="shared" si="1"/>
        <v>2.42</v>
      </c>
      <c r="D15" s="17">
        <f t="shared" si="2"/>
        <v>13960.060399999998</v>
      </c>
      <c r="E15" s="18">
        <f t="shared" si="3"/>
        <v>3.6300000000000003</v>
      </c>
      <c r="F15" s="17">
        <f t="shared" si="4"/>
        <v>20940.090600000003</v>
      </c>
      <c r="G15" s="19">
        <f t="shared" si="5"/>
        <v>1.936</v>
      </c>
      <c r="H15" s="17">
        <f t="shared" si="6"/>
        <v>11168.04832</v>
      </c>
      <c r="I15" s="19">
        <f t="shared" si="7"/>
        <v>2.9040000000000004</v>
      </c>
      <c r="J15" s="17">
        <f t="shared" si="8"/>
        <v>16752.072480000003</v>
      </c>
      <c r="K15" s="19">
        <f t="shared" si="9"/>
        <v>1.6940000000000002</v>
      </c>
      <c r="L15" s="17">
        <f t="shared" si="10"/>
        <v>9772.04228</v>
      </c>
      <c r="M15" s="19">
        <f t="shared" si="11"/>
        <v>2.5410000000000004</v>
      </c>
      <c r="N15" s="17">
        <f t="shared" si="12"/>
        <v>14658.063420000004</v>
      </c>
      <c r="O15" s="19">
        <f t="shared" si="13"/>
        <v>0.7260000000000001</v>
      </c>
      <c r="P15" s="17">
        <f t="shared" si="14"/>
        <v>4188.01812</v>
      </c>
      <c r="Q15" s="19">
        <f t="shared" si="15"/>
        <v>1.0890000000000002</v>
      </c>
      <c r="R15" s="17">
        <f t="shared" si="16"/>
        <v>6282.027180000002</v>
      </c>
    </row>
    <row r="16" spans="1:18" ht="12.75">
      <c r="A16" s="14">
        <f t="shared" si="0"/>
        <v>70665.595</v>
      </c>
      <c r="B16" s="15">
        <v>12.25</v>
      </c>
      <c r="C16" s="15">
        <f t="shared" si="1"/>
        <v>2.695</v>
      </c>
      <c r="D16" s="14">
        <f t="shared" si="2"/>
        <v>15546.4309</v>
      </c>
      <c r="E16" s="15">
        <f t="shared" si="3"/>
        <v>4.0425</v>
      </c>
      <c r="F16" s="14">
        <f t="shared" si="4"/>
        <v>23319.646350000003</v>
      </c>
      <c r="G16" s="16">
        <f t="shared" si="5"/>
        <v>2.156</v>
      </c>
      <c r="H16" s="14">
        <f t="shared" si="6"/>
        <v>12437.14472</v>
      </c>
      <c r="I16" s="16">
        <f t="shared" si="7"/>
        <v>3.2340000000000004</v>
      </c>
      <c r="J16" s="14">
        <f t="shared" si="8"/>
        <v>18655.717080000002</v>
      </c>
      <c r="K16" s="16">
        <f t="shared" si="9"/>
        <v>1.8865</v>
      </c>
      <c r="L16" s="14">
        <f t="shared" si="10"/>
        <v>10882.50163</v>
      </c>
      <c r="M16" s="16">
        <f t="shared" si="11"/>
        <v>2.8297500000000007</v>
      </c>
      <c r="N16" s="14">
        <f t="shared" si="12"/>
        <v>16323.752445000004</v>
      </c>
      <c r="O16" s="16">
        <f t="shared" si="13"/>
        <v>0.8085000000000001</v>
      </c>
      <c r="P16" s="14">
        <f t="shared" si="14"/>
        <v>4663.9292700000005</v>
      </c>
      <c r="Q16" s="16">
        <f t="shared" si="15"/>
        <v>1.2127500000000002</v>
      </c>
      <c r="R16" s="14">
        <f t="shared" si="16"/>
        <v>6995.893905000002</v>
      </c>
    </row>
    <row r="17" spans="1:18" ht="12.75">
      <c r="A17" s="17">
        <f t="shared" si="0"/>
        <v>77876.37</v>
      </c>
      <c r="B17" s="18">
        <v>13.5</v>
      </c>
      <c r="C17" s="18">
        <f t="shared" si="1"/>
        <v>2.97</v>
      </c>
      <c r="D17" s="17">
        <f t="shared" si="2"/>
        <v>17132.8014</v>
      </c>
      <c r="E17" s="18">
        <f t="shared" si="3"/>
        <v>4.455</v>
      </c>
      <c r="F17" s="17">
        <f t="shared" si="4"/>
        <v>25699.2021</v>
      </c>
      <c r="G17" s="19">
        <f t="shared" si="5"/>
        <v>2.3760000000000003</v>
      </c>
      <c r="H17" s="17">
        <f t="shared" si="6"/>
        <v>13706.24112</v>
      </c>
      <c r="I17" s="19">
        <f t="shared" si="7"/>
        <v>3.564</v>
      </c>
      <c r="J17" s="17">
        <f t="shared" si="8"/>
        <v>20559.36168</v>
      </c>
      <c r="K17" s="19">
        <f t="shared" si="9"/>
        <v>2.079</v>
      </c>
      <c r="L17" s="17">
        <f t="shared" si="10"/>
        <v>11992.960980000002</v>
      </c>
      <c r="M17" s="19">
        <f t="shared" si="11"/>
        <v>3.1185000000000005</v>
      </c>
      <c r="N17" s="17">
        <f t="shared" si="12"/>
        <v>17989.44147</v>
      </c>
      <c r="O17" s="19">
        <f t="shared" si="13"/>
        <v>0.8910000000000002</v>
      </c>
      <c r="P17" s="17">
        <f t="shared" si="14"/>
        <v>5139.84042</v>
      </c>
      <c r="Q17" s="19">
        <f t="shared" si="15"/>
        <v>1.3365000000000002</v>
      </c>
      <c r="R17" s="17">
        <f t="shared" si="16"/>
        <v>7709.760630000001</v>
      </c>
    </row>
    <row r="18" spans="1:18" ht="12.75">
      <c r="A18" s="20">
        <f t="shared" si="0"/>
        <v>86529.3</v>
      </c>
      <c r="B18" s="21">
        <v>15</v>
      </c>
      <c r="C18" s="22">
        <f t="shared" si="1"/>
        <v>3.3</v>
      </c>
      <c r="D18" s="20">
        <f t="shared" si="2"/>
        <v>19036.446</v>
      </c>
      <c r="E18" s="22">
        <f t="shared" si="3"/>
        <v>4.95</v>
      </c>
      <c r="F18" s="20">
        <f t="shared" si="4"/>
        <v>28554.669</v>
      </c>
      <c r="G18" s="23">
        <f t="shared" si="5"/>
        <v>2.64</v>
      </c>
      <c r="H18" s="20">
        <f t="shared" si="6"/>
        <v>15229.1568</v>
      </c>
      <c r="I18" s="23">
        <f t="shared" si="7"/>
        <v>3.9600000000000004</v>
      </c>
      <c r="J18" s="20">
        <f t="shared" si="8"/>
        <v>22843.735200000003</v>
      </c>
      <c r="K18" s="23">
        <f t="shared" si="9"/>
        <v>2.31</v>
      </c>
      <c r="L18" s="20">
        <f t="shared" si="10"/>
        <v>13325.512200000001</v>
      </c>
      <c r="M18" s="23">
        <f t="shared" si="11"/>
        <v>3.4650000000000003</v>
      </c>
      <c r="N18" s="20">
        <f t="shared" si="12"/>
        <v>19988.268300000003</v>
      </c>
      <c r="O18" s="23">
        <f t="shared" si="13"/>
        <v>0.9900000000000001</v>
      </c>
      <c r="P18" s="20">
        <f t="shared" si="14"/>
        <v>5710.933800000001</v>
      </c>
      <c r="Q18" s="23">
        <f t="shared" si="15"/>
        <v>1.4850000000000003</v>
      </c>
      <c r="R18" s="20">
        <f t="shared" si="16"/>
        <v>8566.400700000002</v>
      </c>
    </row>
    <row r="20" spans="1:18" ht="12.75">
      <c r="A20" s="34" t="s">
        <v>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2.75">
      <c r="A21" s="10">
        <f aca="true" t="shared" si="17" ref="A21:A28">B21*$B$1</f>
        <v>92297.92</v>
      </c>
      <c r="B21" s="11">
        <v>16</v>
      </c>
      <c r="C21" s="12">
        <f aca="true" t="shared" si="18" ref="C21:C28">((B21-15)*0.2)+(15*0.33)</f>
        <v>5.15</v>
      </c>
      <c r="D21" s="10">
        <f aca="true" t="shared" si="19" ref="D21:D28">C21*$B$1</f>
        <v>29708.393</v>
      </c>
      <c r="E21" s="12">
        <f aca="true" t="shared" si="20" ref="E21:E28">((B21-15)*0.26)+(15*0.33)</f>
        <v>5.21</v>
      </c>
      <c r="F21" s="10">
        <f aca="true" t="shared" si="21" ref="F21:F28">E21*$B$1</f>
        <v>30054.5102</v>
      </c>
      <c r="G21" s="13">
        <f aca="true" t="shared" si="22" ref="G21:J28">C21*0.8</f>
        <v>4.12</v>
      </c>
      <c r="H21" s="10">
        <f t="shared" si="22"/>
        <v>23766.7144</v>
      </c>
      <c r="I21" s="13">
        <f t="shared" si="22"/>
        <v>4.168</v>
      </c>
      <c r="J21" s="10">
        <f t="shared" si="22"/>
        <v>24043.608160000003</v>
      </c>
      <c r="K21" s="13">
        <f aca="true" t="shared" si="23" ref="K21:N28">C21*0.7</f>
        <v>3.6050000000000004</v>
      </c>
      <c r="L21" s="10">
        <f t="shared" si="23"/>
        <v>20795.8751</v>
      </c>
      <c r="M21" s="13">
        <f t="shared" si="23"/>
        <v>3.6470000000000002</v>
      </c>
      <c r="N21" s="10">
        <f t="shared" si="23"/>
        <v>21038.157140000003</v>
      </c>
      <c r="O21" s="13">
        <f aca="true" t="shared" si="24" ref="O21:R28">C21*0.3</f>
        <v>1.5450000000000004</v>
      </c>
      <c r="P21" s="10">
        <f t="shared" si="24"/>
        <v>8912.5179</v>
      </c>
      <c r="Q21" s="13">
        <f t="shared" si="24"/>
        <v>1.5630000000000002</v>
      </c>
      <c r="R21" s="10">
        <f t="shared" si="24"/>
        <v>9016.353060000001</v>
      </c>
    </row>
    <row r="22" spans="1:18" ht="12.75">
      <c r="A22" s="14">
        <f t="shared" si="17"/>
        <v>117968.279</v>
      </c>
      <c r="B22" s="15">
        <v>20.45</v>
      </c>
      <c r="C22" s="15">
        <f t="shared" si="18"/>
        <v>6.04</v>
      </c>
      <c r="D22" s="14">
        <f t="shared" si="19"/>
        <v>34842.4648</v>
      </c>
      <c r="E22" s="15">
        <f t="shared" si="20"/>
        <v>6.367</v>
      </c>
      <c r="F22" s="14">
        <f t="shared" si="21"/>
        <v>36728.80354</v>
      </c>
      <c r="G22" s="16">
        <f t="shared" si="22"/>
        <v>4.832000000000001</v>
      </c>
      <c r="H22" s="14">
        <f t="shared" si="22"/>
        <v>27873.971840000002</v>
      </c>
      <c r="I22" s="16">
        <f t="shared" si="22"/>
        <v>5.0936</v>
      </c>
      <c r="J22" s="14">
        <f t="shared" si="22"/>
        <v>29383.042832000003</v>
      </c>
      <c r="K22" s="16">
        <f t="shared" si="23"/>
        <v>4.228000000000001</v>
      </c>
      <c r="L22" s="14">
        <f t="shared" si="23"/>
        <v>24389.725360000004</v>
      </c>
      <c r="M22" s="16">
        <f t="shared" si="23"/>
        <v>4.4569</v>
      </c>
      <c r="N22" s="14">
        <f t="shared" si="23"/>
        <v>25710.162478000002</v>
      </c>
      <c r="O22" s="16">
        <f t="shared" si="24"/>
        <v>1.8120000000000003</v>
      </c>
      <c r="P22" s="14">
        <f t="shared" si="24"/>
        <v>10452.739440000001</v>
      </c>
      <c r="Q22" s="16">
        <f t="shared" si="24"/>
        <v>1.9101000000000004</v>
      </c>
      <c r="R22" s="14">
        <f t="shared" si="24"/>
        <v>11018.641062000002</v>
      </c>
    </row>
    <row r="23" spans="1:18" ht="12.75">
      <c r="A23" s="17">
        <f t="shared" si="17"/>
        <v>137581.587</v>
      </c>
      <c r="B23" s="15">
        <v>23.85</v>
      </c>
      <c r="C23" s="18">
        <f t="shared" si="18"/>
        <v>6.720000000000001</v>
      </c>
      <c r="D23" s="17">
        <f t="shared" si="19"/>
        <v>38765.1264</v>
      </c>
      <c r="E23" s="18">
        <f t="shared" si="20"/>
        <v>7.251000000000001</v>
      </c>
      <c r="F23" s="17">
        <f t="shared" si="21"/>
        <v>41828.263620000005</v>
      </c>
      <c r="G23" s="19">
        <f t="shared" si="22"/>
        <v>5.376000000000001</v>
      </c>
      <c r="H23" s="17">
        <f t="shared" si="22"/>
        <v>31012.101120000003</v>
      </c>
      <c r="I23" s="19">
        <f t="shared" si="22"/>
        <v>5.8008000000000015</v>
      </c>
      <c r="J23" s="17">
        <f t="shared" si="22"/>
        <v>33462.610896000006</v>
      </c>
      <c r="K23" s="19">
        <f t="shared" si="23"/>
        <v>4.704000000000001</v>
      </c>
      <c r="L23" s="17">
        <f t="shared" si="23"/>
        <v>27135.588480000002</v>
      </c>
      <c r="M23" s="19">
        <f t="shared" si="23"/>
        <v>5.075700000000001</v>
      </c>
      <c r="N23" s="17">
        <f t="shared" si="23"/>
        <v>29279.784534000006</v>
      </c>
      <c r="O23" s="19">
        <f t="shared" si="24"/>
        <v>2.0160000000000005</v>
      </c>
      <c r="P23" s="17">
        <f t="shared" si="24"/>
        <v>11629.537920000002</v>
      </c>
      <c r="Q23" s="19">
        <f t="shared" si="24"/>
        <v>2.175300000000001</v>
      </c>
      <c r="R23" s="17">
        <f t="shared" si="24"/>
        <v>12548.479086000003</v>
      </c>
    </row>
    <row r="24" spans="1:18" ht="12.75">
      <c r="A24" s="14">
        <f t="shared" si="17"/>
        <v>157252.58120000002</v>
      </c>
      <c r="B24" s="15">
        <v>27.26</v>
      </c>
      <c r="C24" s="15">
        <f t="shared" si="18"/>
        <v>7.402000000000001</v>
      </c>
      <c r="D24" s="14">
        <f t="shared" si="19"/>
        <v>42699.325240000006</v>
      </c>
      <c r="E24" s="15">
        <f t="shared" si="20"/>
        <v>8.1376</v>
      </c>
      <c r="F24" s="14">
        <f t="shared" si="21"/>
        <v>46942.722112</v>
      </c>
      <c r="G24" s="16">
        <f t="shared" si="22"/>
        <v>5.9216000000000015</v>
      </c>
      <c r="H24" s="14">
        <f t="shared" si="22"/>
        <v>34159.460192000006</v>
      </c>
      <c r="I24" s="16">
        <f t="shared" si="22"/>
        <v>6.510080000000001</v>
      </c>
      <c r="J24" s="14">
        <f t="shared" si="22"/>
        <v>37554.1776896</v>
      </c>
      <c r="K24" s="16">
        <f t="shared" si="23"/>
        <v>5.181400000000001</v>
      </c>
      <c r="L24" s="14">
        <f t="shared" si="23"/>
        <v>29889.527668000006</v>
      </c>
      <c r="M24" s="16">
        <f t="shared" si="23"/>
        <v>5.696320000000001</v>
      </c>
      <c r="N24" s="14">
        <f t="shared" si="23"/>
        <v>32859.9054784</v>
      </c>
      <c r="O24" s="16">
        <f t="shared" si="24"/>
        <v>2.2206000000000006</v>
      </c>
      <c r="P24" s="14">
        <f t="shared" si="24"/>
        <v>12809.797572000003</v>
      </c>
      <c r="Q24" s="16">
        <f t="shared" si="24"/>
        <v>2.441280000000001</v>
      </c>
      <c r="R24" s="14">
        <f t="shared" si="24"/>
        <v>14082.816633600003</v>
      </c>
    </row>
    <row r="25" spans="1:18" ht="12.75">
      <c r="A25" s="17">
        <f t="shared" si="17"/>
        <v>176923.5754</v>
      </c>
      <c r="B25" s="15">
        <v>30.67</v>
      </c>
      <c r="C25" s="18">
        <f t="shared" si="18"/>
        <v>8.084</v>
      </c>
      <c r="D25" s="17">
        <f t="shared" si="19"/>
        <v>46633.524079999996</v>
      </c>
      <c r="E25" s="18">
        <f t="shared" si="20"/>
        <v>9.0242</v>
      </c>
      <c r="F25" s="17">
        <f t="shared" si="21"/>
        <v>52057.180604</v>
      </c>
      <c r="G25" s="19">
        <f t="shared" si="22"/>
        <v>6.4672</v>
      </c>
      <c r="H25" s="17">
        <f t="shared" si="22"/>
        <v>37306.819264</v>
      </c>
      <c r="I25" s="19">
        <f t="shared" si="22"/>
        <v>7.219360000000001</v>
      </c>
      <c r="J25" s="17">
        <f t="shared" si="22"/>
        <v>41645.744483200004</v>
      </c>
      <c r="K25" s="19">
        <f t="shared" si="23"/>
        <v>5.6588</v>
      </c>
      <c r="L25" s="17">
        <f t="shared" si="23"/>
        <v>32643.466856</v>
      </c>
      <c r="M25" s="19">
        <f t="shared" si="23"/>
        <v>6.316940000000001</v>
      </c>
      <c r="N25" s="17">
        <f t="shared" si="23"/>
        <v>36440.0264228</v>
      </c>
      <c r="O25" s="19">
        <f t="shared" si="24"/>
        <v>2.4252000000000002</v>
      </c>
      <c r="P25" s="17">
        <f t="shared" si="24"/>
        <v>13990.057224</v>
      </c>
      <c r="Q25" s="19">
        <f t="shared" si="24"/>
        <v>2.7072600000000007</v>
      </c>
      <c r="R25" s="17">
        <f t="shared" si="24"/>
        <v>15617.154181200003</v>
      </c>
    </row>
    <row r="26" spans="1:18" ht="12.75">
      <c r="A26" s="14">
        <f t="shared" si="17"/>
        <v>196594.5696</v>
      </c>
      <c r="B26" s="15">
        <v>34.08</v>
      </c>
      <c r="C26" s="15">
        <f t="shared" si="18"/>
        <v>8.766</v>
      </c>
      <c r="D26" s="14">
        <f t="shared" si="19"/>
        <v>50567.72292</v>
      </c>
      <c r="E26" s="15">
        <f t="shared" si="20"/>
        <v>9.9108</v>
      </c>
      <c r="F26" s="14">
        <f t="shared" si="21"/>
        <v>57171.639096</v>
      </c>
      <c r="G26" s="16">
        <f t="shared" si="22"/>
        <v>7.0128</v>
      </c>
      <c r="H26" s="14">
        <f t="shared" si="22"/>
        <v>40454.178336000004</v>
      </c>
      <c r="I26" s="16">
        <f t="shared" si="22"/>
        <v>7.928640000000001</v>
      </c>
      <c r="J26" s="14">
        <f t="shared" si="22"/>
        <v>45737.3112768</v>
      </c>
      <c r="K26" s="16">
        <f t="shared" si="23"/>
        <v>6.1362000000000005</v>
      </c>
      <c r="L26" s="14">
        <f t="shared" si="23"/>
        <v>35397.406044</v>
      </c>
      <c r="M26" s="16">
        <f t="shared" si="23"/>
        <v>6.93756</v>
      </c>
      <c r="N26" s="14">
        <f t="shared" si="23"/>
        <v>40020.14736720001</v>
      </c>
      <c r="O26" s="16">
        <f t="shared" si="24"/>
        <v>2.6298000000000004</v>
      </c>
      <c r="P26" s="14">
        <f t="shared" si="24"/>
        <v>15170.316876000003</v>
      </c>
      <c r="Q26" s="16">
        <f t="shared" si="24"/>
        <v>2.9732400000000005</v>
      </c>
      <c r="R26" s="14">
        <f t="shared" si="24"/>
        <v>17151.491728800003</v>
      </c>
    </row>
    <row r="27" spans="1:18" ht="12.75">
      <c r="A27" s="17">
        <f t="shared" si="17"/>
        <v>216265.5638</v>
      </c>
      <c r="B27" s="15">
        <v>37.49</v>
      </c>
      <c r="C27" s="18">
        <f t="shared" si="18"/>
        <v>9.448</v>
      </c>
      <c r="D27" s="17">
        <f t="shared" si="19"/>
        <v>54501.921760000005</v>
      </c>
      <c r="E27" s="18">
        <f t="shared" si="20"/>
        <v>10.7974</v>
      </c>
      <c r="F27" s="17">
        <f t="shared" si="21"/>
        <v>62286.097588</v>
      </c>
      <c r="G27" s="19">
        <f t="shared" si="22"/>
        <v>7.558400000000001</v>
      </c>
      <c r="H27" s="17">
        <f t="shared" si="22"/>
        <v>43601.537408000004</v>
      </c>
      <c r="I27" s="19">
        <f t="shared" si="22"/>
        <v>8.63792</v>
      </c>
      <c r="J27" s="17">
        <f t="shared" si="22"/>
        <v>49828.8780704</v>
      </c>
      <c r="K27" s="19">
        <f t="shared" si="23"/>
        <v>6.613600000000001</v>
      </c>
      <c r="L27" s="17">
        <f t="shared" si="23"/>
        <v>38151.34523200001</v>
      </c>
      <c r="M27" s="19">
        <f t="shared" si="23"/>
        <v>7.55818</v>
      </c>
      <c r="N27" s="17">
        <f t="shared" si="23"/>
        <v>43600.268311600004</v>
      </c>
      <c r="O27" s="19">
        <f t="shared" si="24"/>
        <v>2.8344000000000005</v>
      </c>
      <c r="P27" s="17">
        <f t="shared" si="24"/>
        <v>16350.576528000003</v>
      </c>
      <c r="Q27" s="19">
        <f t="shared" si="24"/>
        <v>3.2392200000000004</v>
      </c>
      <c r="R27" s="17">
        <f t="shared" si="24"/>
        <v>18685.829276400003</v>
      </c>
    </row>
    <row r="28" spans="1:18" ht="12.75">
      <c r="A28" s="20">
        <f t="shared" si="17"/>
        <v>259587.9</v>
      </c>
      <c r="B28" s="21">
        <v>45</v>
      </c>
      <c r="C28" s="22">
        <f t="shared" si="18"/>
        <v>10.95</v>
      </c>
      <c r="D28" s="20">
        <f t="shared" si="19"/>
        <v>63166.388999999996</v>
      </c>
      <c r="E28" s="22">
        <f t="shared" si="20"/>
        <v>12.75</v>
      </c>
      <c r="F28" s="20">
        <f t="shared" si="21"/>
        <v>73549.905</v>
      </c>
      <c r="G28" s="23">
        <f t="shared" si="22"/>
        <v>8.76</v>
      </c>
      <c r="H28" s="20">
        <f t="shared" si="22"/>
        <v>50533.1112</v>
      </c>
      <c r="I28" s="23">
        <f t="shared" si="22"/>
        <v>10.200000000000001</v>
      </c>
      <c r="J28" s="20">
        <f t="shared" si="22"/>
        <v>58839.924</v>
      </c>
      <c r="K28" s="23">
        <f t="shared" si="23"/>
        <v>7.665</v>
      </c>
      <c r="L28" s="20">
        <f t="shared" si="23"/>
        <v>44216.4723</v>
      </c>
      <c r="M28" s="23">
        <f t="shared" si="23"/>
        <v>8.925</v>
      </c>
      <c r="N28" s="20">
        <f t="shared" si="23"/>
        <v>51484.93350000001</v>
      </c>
      <c r="O28" s="23">
        <f t="shared" si="24"/>
        <v>3.285</v>
      </c>
      <c r="P28" s="20">
        <f t="shared" si="24"/>
        <v>18949.9167</v>
      </c>
      <c r="Q28" s="23">
        <f t="shared" si="24"/>
        <v>3.8250000000000006</v>
      </c>
      <c r="R28" s="20">
        <f t="shared" si="24"/>
        <v>22064.971500000003</v>
      </c>
    </row>
    <row r="30" spans="1:18" ht="12.75">
      <c r="A30" s="34" t="s">
        <v>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2.75">
      <c r="A31" s="10">
        <f aca="true" t="shared" si="25" ref="A31:A44">B31*$B$1</f>
        <v>265356.52</v>
      </c>
      <c r="B31" s="11">
        <v>46</v>
      </c>
      <c r="C31" s="12">
        <f aca="true" t="shared" si="26" ref="C31:C44">((B31-45)*0.18)+(45*0.26)</f>
        <v>11.88</v>
      </c>
      <c r="D31" s="10">
        <f aca="true" t="shared" si="27" ref="D31:D44">C31*$B$1</f>
        <v>68531.2056</v>
      </c>
      <c r="E31" s="12">
        <f aca="true" t="shared" si="28" ref="E31:E44">((B31-45)*0.24)+(45*0.26)</f>
        <v>11.940000000000001</v>
      </c>
      <c r="F31" s="10">
        <f aca="true" t="shared" si="29" ref="F31:F44">E31*$B$1</f>
        <v>68877.32280000001</v>
      </c>
      <c r="G31" s="13">
        <f aca="true" t="shared" si="30" ref="G31:G44">C31*0.8</f>
        <v>9.504000000000001</v>
      </c>
      <c r="H31" s="10">
        <f aca="true" t="shared" si="31" ref="H31:H44">D31*0.8</f>
        <v>54824.96448</v>
      </c>
      <c r="I31" s="13">
        <f aca="true" t="shared" si="32" ref="I31:I44">E31*0.8</f>
        <v>9.552000000000001</v>
      </c>
      <c r="J31" s="10">
        <f aca="true" t="shared" si="33" ref="J31:J44">F31*0.8</f>
        <v>55101.85824000001</v>
      </c>
      <c r="K31" s="13">
        <f aca="true" t="shared" si="34" ref="K31:K44">C31*0.7</f>
        <v>8.316</v>
      </c>
      <c r="L31" s="10">
        <f aca="true" t="shared" si="35" ref="L31:L44">D31*0.7</f>
        <v>47971.84392000001</v>
      </c>
      <c r="M31" s="13">
        <f aca="true" t="shared" si="36" ref="M31:M44">E31*0.7</f>
        <v>8.358000000000002</v>
      </c>
      <c r="N31" s="10">
        <f aca="true" t="shared" si="37" ref="N31:N44">F31*0.7</f>
        <v>48214.12596000001</v>
      </c>
      <c r="O31" s="13">
        <f aca="true" t="shared" si="38" ref="O31:O44">C31*0.3</f>
        <v>3.564000000000001</v>
      </c>
      <c r="P31" s="10">
        <f aca="true" t="shared" si="39" ref="P31:P44">D31*0.3</f>
        <v>20559.36168</v>
      </c>
      <c r="Q31" s="13">
        <f aca="true" t="shared" si="40" ref="Q31:Q44">E31*0.3</f>
        <v>3.5820000000000007</v>
      </c>
      <c r="R31" s="10">
        <f aca="true" t="shared" si="41" ref="R31:R44">F31*0.3</f>
        <v>20663.196840000004</v>
      </c>
    </row>
    <row r="32" spans="1:18" ht="12.75">
      <c r="A32" s="14">
        <f t="shared" si="25"/>
        <v>275220.8602</v>
      </c>
      <c r="B32" s="15">
        <v>47.71</v>
      </c>
      <c r="C32" s="15">
        <f t="shared" si="26"/>
        <v>12.187800000000001</v>
      </c>
      <c r="D32" s="14">
        <f t="shared" si="27"/>
        <v>70306.786836</v>
      </c>
      <c r="E32" s="15">
        <f t="shared" si="28"/>
        <v>12.3504</v>
      </c>
      <c r="F32" s="14">
        <f t="shared" si="29"/>
        <v>71244.764448</v>
      </c>
      <c r="G32" s="16">
        <f t="shared" si="30"/>
        <v>9.750240000000002</v>
      </c>
      <c r="H32" s="14">
        <f t="shared" si="31"/>
        <v>56245.4294688</v>
      </c>
      <c r="I32" s="16">
        <f t="shared" si="32"/>
        <v>9.880320000000001</v>
      </c>
      <c r="J32" s="14">
        <f t="shared" si="33"/>
        <v>56995.811558400004</v>
      </c>
      <c r="K32" s="16">
        <f t="shared" si="34"/>
        <v>8.531460000000001</v>
      </c>
      <c r="L32" s="14">
        <f t="shared" si="35"/>
        <v>49214.750785200005</v>
      </c>
      <c r="M32" s="16">
        <f t="shared" si="36"/>
        <v>8.645280000000001</v>
      </c>
      <c r="N32" s="14">
        <f t="shared" si="37"/>
        <v>49871.335113600006</v>
      </c>
      <c r="O32" s="16">
        <f t="shared" si="38"/>
        <v>3.656340000000001</v>
      </c>
      <c r="P32" s="14">
        <f t="shared" si="39"/>
        <v>21092.0360508</v>
      </c>
      <c r="Q32" s="16">
        <f t="shared" si="40"/>
        <v>3.705120000000001</v>
      </c>
      <c r="R32" s="14">
        <f t="shared" si="41"/>
        <v>21373.429334400003</v>
      </c>
    </row>
    <row r="33" spans="1:18" ht="12.75">
      <c r="A33" s="17">
        <f t="shared" si="25"/>
        <v>294891.85439999995</v>
      </c>
      <c r="B33" s="15">
        <v>51.12</v>
      </c>
      <c r="C33" s="18">
        <f t="shared" si="26"/>
        <v>12.8016</v>
      </c>
      <c r="D33" s="17">
        <f t="shared" si="27"/>
        <v>73847.56579200001</v>
      </c>
      <c r="E33" s="18">
        <f t="shared" si="28"/>
        <v>13.168800000000001</v>
      </c>
      <c r="F33" s="17">
        <f t="shared" si="29"/>
        <v>75965.803056</v>
      </c>
      <c r="G33" s="19">
        <f t="shared" si="30"/>
        <v>10.241280000000001</v>
      </c>
      <c r="H33" s="17">
        <f t="shared" si="31"/>
        <v>59078.05263360001</v>
      </c>
      <c r="I33" s="19">
        <f t="shared" si="32"/>
        <v>10.535040000000002</v>
      </c>
      <c r="J33" s="17">
        <f t="shared" si="33"/>
        <v>60772.6424448</v>
      </c>
      <c r="K33" s="19">
        <f t="shared" si="34"/>
        <v>8.961120000000001</v>
      </c>
      <c r="L33" s="17">
        <f t="shared" si="35"/>
        <v>51693.29605440001</v>
      </c>
      <c r="M33" s="19">
        <f t="shared" si="36"/>
        <v>9.218160000000001</v>
      </c>
      <c r="N33" s="17">
        <f t="shared" si="37"/>
        <v>53176.06213920001</v>
      </c>
      <c r="O33" s="19">
        <f t="shared" si="38"/>
        <v>3.840480000000001</v>
      </c>
      <c r="P33" s="17">
        <f t="shared" si="39"/>
        <v>22154.269737600007</v>
      </c>
      <c r="Q33" s="19">
        <f t="shared" si="40"/>
        <v>3.950640000000001</v>
      </c>
      <c r="R33" s="17">
        <f t="shared" si="41"/>
        <v>22789.740916800005</v>
      </c>
    </row>
    <row r="34" spans="1:18" ht="12.75">
      <c r="A34" s="14">
        <f t="shared" si="25"/>
        <v>314562.8486</v>
      </c>
      <c r="B34" s="15">
        <v>54.53</v>
      </c>
      <c r="C34" s="15">
        <f t="shared" si="26"/>
        <v>13.415400000000002</v>
      </c>
      <c r="D34" s="14">
        <f t="shared" si="27"/>
        <v>77388.344748</v>
      </c>
      <c r="E34" s="15">
        <f t="shared" si="28"/>
        <v>13.987200000000001</v>
      </c>
      <c r="F34" s="14">
        <f t="shared" si="29"/>
        <v>80686.841664</v>
      </c>
      <c r="G34" s="16">
        <f t="shared" si="30"/>
        <v>10.732320000000001</v>
      </c>
      <c r="H34" s="14">
        <f t="shared" si="31"/>
        <v>61910.67579840001</v>
      </c>
      <c r="I34" s="16">
        <f t="shared" si="32"/>
        <v>11.189760000000001</v>
      </c>
      <c r="J34" s="14">
        <f t="shared" si="33"/>
        <v>64549.47333120001</v>
      </c>
      <c r="K34" s="16">
        <f t="shared" si="34"/>
        <v>9.390780000000003</v>
      </c>
      <c r="L34" s="14">
        <f t="shared" si="35"/>
        <v>54171.841323600005</v>
      </c>
      <c r="M34" s="16">
        <f t="shared" si="36"/>
        <v>9.791040000000002</v>
      </c>
      <c r="N34" s="14">
        <f t="shared" si="37"/>
        <v>56480.78916480001</v>
      </c>
      <c r="O34" s="16">
        <f t="shared" si="38"/>
        <v>4.024620000000001</v>
      </c>
      <c r="P34" s="14">
        <f t="shared" si="39"/>
        <v>23216.503424400005</v>
      </c>
      <c r="Q34" s="16">
        <f t="shared" si="40"/>
        <v>4.196160000000001</v>
      </c>
      <c r="R34" s="14">
        <f t="shared" si="41"/>
        <v>24206.052499200006</v>
      </c>
    </row>
    <row r="35" spans="1:18" ht="12.75">
      <c r="A35" s="17">
        <f t="shared" si="25"/>
        <v>334176.1566</v>
      </c>
      <c r="B35" s="15">
        <v>57.93</v>
      </c>
      <c r="C35" s="18">
        <f t="shared" si="26"/>
        <v>14.0274</v>
      </c>
      <c r="D35" s="17">
        <f t="shared" si="27"/>
        <v>80918.740188</v>
      </c>
      <c r="E35" s="18">
        <f t="shared" si="28"/>
        <v>14.8032</v>
      </c>
      <c r="F35" s="17">
        <f t="shared" si="29"/>
        <v>85394.035584</v>
      </c>
      <c r="G35" s="19">
        <f t="shared" si="30"/>
        <v>11.22192</v>
      </c>
      <c r="H35" s="17">
        <f t="shared" si="31"/>
        <v>64734.9921504</v>
      </c>
      <c r="I35" s="19">
        <f t="shared" si="32"/>
        <v>11.84256</v>
      </c>
      <c r="J35" s="17">
        <f t="shared" si="33"/>
        <v>68315.2284672</v>
      </c>
      <c r="K35" s="19">
        <f t="shared" si="34"/>
        <v>9.819180000000001</v>
      </c>
      <c r="L35" s="17">
        <f t="shared" si="35"/>
        <v>56643.1181316</v>
      </c>
      <c r="M35" s="19">
        <f t="shared" si="36"/>
        <v>10.362240000000002</v>
      </c>
      <c r="N35" s="17">
        <f t="shared" si="37"/>
        <v>59775.8249088</v>
      </c>
      <c r="O35" s="19">
        <f t="shared" si="38"/>
        <v>4.208220000000001</v>
      </c>
      <c r="P35" s="17">
        <f t="shared" si="39"/>
        <v>24275.622056400003</v>
      </c>
      <c r="Q35" s="19">
        <f t="shared" si="40"/>
        <v>4.4409600000000005</v>
      </c>
      <c r="R35" s="17">
        <f t="shared" si="41"/>
        <v>25618.210675200004</v>
      </c>
    </row>
    <row r="36" spans="1:18" ht="12.75">
      <c r="A36" s="14">
        <f t="shared" si="25"/>
        <v>353847.1508</v>
      </c>
      <c r="B36" s="15">
        <v>61.34</v>
      </c>
      <c r="C36" s="15">
        <f t="shared" si="26"/>
        <v>14.641200000000001</v>
      </c>
      <c r="D36" s="14">
        <f t="shared" si="27"/>
        <v>84459.519144</v>
      </c>
      <c r="E36" s="15">
        <f t="shared" si="28"/>
        <v>15.6216</v>
      </c>
      <c r="F36" s="14">
        <f t="shared" si="29"/>
        <v>90115.074192</v>
      </c>
      <c r="G36" s="16">
        <f t="shared" si="30"/>
        <v>11.712960000000002</v>
      </c>
      <c r="H36" s="14">
        <f t="shared" si="31"/>
        <v>67567.6153152</v>
      </c>
      <c r="I36" s="16">
        <f t="shared" si="32"/>
        <v>12.497280000000002</v>
      </c>
      <c r="J36" s="14">
        <f t="shared" si="33"/>
        <v>72092.05935360001</v>
      </c>
      <c r="K36" s="16">
        <f t="shared" si="34"/>
        <v>10.248840000000001</v>
      </c>
      <c r="L36" s="14">
        <f t="shared" si="35"/>
        <v>59121.66340080001</v>
      </c>
      <c r="M36" s="16">
        <f t="shared" si="36"/>
        <v>10.935120000000001</v>
      </c>
      <c r="N36" s="14">
        <f t="shared" si="37"/>
        <v>63080.551934400006</v>
      </c>
      <c r="O36" s="16">
        <f t="shared" si="38"/>
        <v>4.392360000000001</v>
      </c>
      <c r="P36" s="14">
        <f t="shared" si="39"/>
        <v>25337.855743200005</v>
      </c>
      <c r="Q36" s="16">
        <f t="shared" si="40"/>
        <v>4.686480000000001</v>
      </c>
      <c r="R36" s="14">
        <f t="shared" si="41"/>
        <v>27034.522257600005</v>
      </c>
    </row>
    <row r="37" spans="1:18" ht="12.75">
      <c r="A37" s="17">
        <f t="shared" si="25"/>
        <v>373518.145</v>
      </c>
      <c r="B37" s="15">
        <v>64.75</v>
      </c>
      <c r="C37" s="18">
        <f t="shared" si="26"/>
        <v>15.255</v>
      </c>
      <c r="D37" s="17">
        <f t="shared" si="27"/>
        <v>88000.2981</v>
      </c>
      <c r="E37" s="18">
        <f t="shared" si="28"/>
        <v>16.44</v>
      </c>
      <c r="F37" s="17">
        <f t="shared" si="29"/>
        <v>94836.1128</v>
      </c>
      <c r="G37" s="19">
        <f t="shared" si="30"/>
        <v>12.204</v>
      </c>
      <c r="H37" s="17">
        <f t="shared" si="31"/>
        <v>70400.23848</v>
      </c>
      <c r="I37" s="19">
        <f t="shared" si="32"/>
        <v>13.152000000000001</v>
      </c>
      <c r="J37" s="17">
        <f t="shared" si="33"/>
        <v>75868.89024000001</v>
      </c>
      <c r="K37" s="19">
        <f t="shared" si="34"/>
        <v>10.678500000000001</v>
      </c>
      <c r="L37" s="17">
        <f t="shared" si="35"/>
        <v>61600.20867000001</v>
      </c>
      <c r="M37" s="19">
        <f t="shared" si="36"/>
        <v>11.508000000000003</v>
      </c>
      <c r="N37" s="17">
        <f t="shared" si="37"/>
        <v>66385.27896000001</v>
      </c>
      <c r="O37" s="19">
        <f t="shared" si="38"/>
        <v>4.576500000000001</v>
      </c>
      <c r="P37" s="17">
        <f t="shared" si="39"/>
        <v>26400.089430000004</v>
      </c>
      <c r="Q37" s="19">
        <f t="shared" si="40"/>
        <v>4.932000000000001</v>
      </c>
      <c r="R37" s="17">
        <f t="shared" si="41"/>
        <v>28450.833840000007</v>
      </c>
    </row>
    <row r="38" spans="1:18" ht="12.75">
      <c r="A38" s="14">
        <f t="shared" si="25"/>
        <v>393189.1392</v>
      </c>
      <c r="B38" s="15">
        <v>68.16</v>
      </c>
      <c r="C38" s="15">
        <f t="shared" si="26"/>
        <v>15.8688</v>
      </c>
      <c r="D38" s="14">
        <f t="shared" si="27"/>
        <v>91541.077056</v>
      </c>
      <c r="E38" s="15">
        <f t="shared" si="28"/>
        <v>17.2584</v>
      </c>
      <c r="F38" s="14">
        <f t="shared" si="29"/>
        <v>99557.151408</v>
      </c>
      <c r="G38" s="16">
        <f t="shared" si="30"/>
        <v>12.69504</v>
      </c>
      <c r="H38" s="14">
        <f t="shared" si="31"/>
        <v>73232.8616448</v>
      </c>
      <c r="I38" s="16">
        <f t="shared" si="32"/>
        <v>13.806720000000002</v>
      </c>
      <c r="J38" s="14">
        <f t="shared" si="33"/>
        <v>79645.7211264</v>
      </c>
      <c r="K38" s="16">
        <f t="shared" si="34"/>
        <v>11.108160000000002</v>
      </c>
      <c r="L38" s="14">
        <f t="shared" si="35"/>
        <v>64078.7539392</v>
      </c>
      <c r="M38" s="16">
        <f t="shared" si="36"/>
        <v>12.080880000000002</v>
      </c>
      <c r="N38" s="14">
        <f t="shared" si="37"/>
        <v>69690.00598560002</v>
      </c>
      <c r="O38" s="16">
        <f t="shared" si="38"/>
        <v>4.76064</v>
      </c>
      <c r="P38" s="14">
        <f t="shared" si="39"/>
        <v>27462.323116800002</v>
      </c>
      <c r="Q38" s="16">
        <f t="shared" si="40"/>
        <v>5.177520000000001</v>
      </c>
      <c r="R38" s="14">
        <f t="shared" si="41"/>
        <v>29867.145422400004</v>
      </c>
    </row>
    <row r="39" spans="1:18" ht="12.75">
      <c r="A39" s="17">
        <f t="shared" si="25"/>
        <v>412802.4472</v>
      </c>
      <c r="B39" s="15">
        <v>71.56</v>
      </c>
      <c r="C39" s="18">
        <f t="shared" si="26"/>
        <v>16.480800000000002</v>
      </c>
      <c r="D39" s="17">
        <f t="shared" si="27"/>
        <v>95071.47249600002</v>
      </c>
      <c r="E39" s="18">
        <f t="shared" si="28"/>
        <v>18.0744</v>
      </c>
      <c r="F39" s="17">
        <f t="shared" si="29"/>
        <v>104264.345328</v>
      </c>
      <c r="G39" s="19">
        <f t="shared" si="30"/>
        <v>13.184640000000002</v>
      </c>
      <c r="H39" s="17">
        <f t="shared" si="31"/>
        <v>76057.17799680002</v>
      </c>
      <c r="I39" s="19">
        <f t="shared" si="32"/>
        <v>14.459520000000001</v>
      </c>
      <c r="J39" s="17">
        <f t="shared" si="33"/>
        <v>83411.4762624</v>
      </c>
      <c r="K39" s="19">
        <f t="shared" si="34"/>
        <v>11.536560000000003</v>
      </c>
      <c r="L39" s="17">
        <f t="shared" si="35"/>
        <v>66550.03074720001</v>
      </c>
      <c r="M39" s="19">
        <f t="shared" si="36"/>
        <v>12.652080000000002</v>
      </c>
      <c r="N39" s="17">
        <f t="shared" si="37"/>
        <v>72985.04172960001</v>
      </c>
      <c r="O39" s="19">
        <f t="shared" si="38"/>
        <v>4.9442400000000015</v>
      </c>
      <c r="P39" s="17">
        <f t="shared" si="39"/>
        <v>28521.44174880001</v>
      </c>
      <c r="Q39" s="19">
        <f t="shared" si="40"/>
        <v>5.422320000000001</v>
      </c>
      <c r="R39" s="17">
        <f t="shared" si="41"/>
        <v>31279.3035984</v>
      </c>
    </row>
    <row r="40" spans="1:18" ht="12.75">
      <c r="A40" s="14">
        <f t="shared" si="25"/>
        <v>432473.4414</v>
      </c>
      <c r="B40" s="15">
        <v>74.97</v>
      </c>
      <c r="C40" s="15">
        <f t="shared" si="26"/>
        <v>17.0946</v>
      </c>
      <c r="D40" s="14">
        <f t="shared" si="27"/>
        <v>98612.251452</v>
      </c>
      <c r="E40" s="15">
        <f t="shared" si="28"/>
        <v>18.8928</v>
      </c>
      <c r="F40" s="14">
        <f t="shared" si="29"/>
        <v>108985.383936</v>
      </c>
      <c r="G40" s="16">
        <f t="shared" si="30"/>
        <v>13.67568</v>
      </c>
      <c r="H40" s="14">
        <f t="shared" si="31"/>
        <v>78889.8011616</v>
      </c>
      <c r="I40" s="16">
        <f t="shared" si="32"/>
        <v>15.114240000000002</v>
      </c>
      <c r="J40" s="14">
        <f t="shared" si="33"/>
        <v>87188.3071488</v>
      </c>
      <c r="K40" s="16">
        <f t="shared" si="34"/>
        <v>11.966220000000002</v>
      </c>
      <c r="L40" s="14">
        <f t="shared" si="35"/>
        <v>69028.57601640001</v>
      </c>
      <c r="M40" s="16">
        <f t="shared" si="36"/>
        <v>13.224960000000003</v>
      </c>
      <c r="N40" s="14">
        <f t="shared" si="37"/>
        <v>76289.7687552</v>
      </c>
      <c r="O40" s="16">
        <f t="shared" si="38"/>
        <v>5.128380000000001</v>
      </c>
      <c r="P40" s="14">
        <f t="shared" si="39"/>
        <v>29583.675435600002</v>
      </c>
      <c r="Q40" s="16">
        <f t="shared" si="40"/>
        <v>5.667840000000001</v>
      </c>
      <c r="R40" s="14">
        <f t="shared" si="41"/>
        <v>32695.615180800003</v>
      </c>
    </row>
    <row r="41" spans="1:18" ht="12.75">
      <c r="A41" s="17">
        <f t="shared" si="25"/>
        <v>452144.43559999997</v>
      </c>
      <c r="B41" s="15">
        <v>78.38</v>
      </c>
      <c r="C41" s="18">
        <f t="shared" si="26"/>
        <v>17.7084</v>
      </c>
      <c r="D41" s="17">
        <f t="shared" si="27"/>
        <v>102153.030408</v>
      </c>
      <c r="E41" s="18">
        <f t="shared" si="28"/>
        <v>19.711199999999998</v>
      </c>
      <c r="F41" s="17">
        <f t="shared" si="29"/>
        <v>113706.42254399999</v>
      </c>
      <c r="G41" s="19">
        <f t="shared" si="30"/>
        <v>14.166720000000002</v>
      </c>
      <c r="H41" s="17">
        <f t="shared" si="31"/>
        <v>81722.42432640001</v>
      </c>
      <c r="I41" s="19">
        <f t="shared" si="32"/>
        <v>15.76896</v>
      </c>
      <c r="J41" s="17">
        <f t="shared" si="33"/>
        <v>90965.1380352</v>
      </c>
      <c r="K41" s="19">
        <f t="shared" si="34"/>
        <v>12.395880000000002</v>
      </c>
      <c r="L41" s="17">
        <f t="shared" si="35"/>
        <v>71507.1212856</v>
      </c>
      <c r="M41" s="19">
        <f t="shared" si="36"/>
        <v>13.79784</v>
      </c>
      <c r="N41" s="17">
        <f t="shared" si="37"/>
        <v>79594.4957808</v>
      </c>
      <c r="O41" s="19">
        <f t="shared" si="38"/>
        <v>5.312520000000001</v>
      </c>
      <c r="P41" s="17">
        <f t="shared" si="39"/>
        <v>30645.909122400008</v>
      </c>
      <c r="Q41" s="19">
        <f t="shared" si="40"/>
        <v>5.91336</v>
      </c>
      <c r="R41" s="17">
        <f t="shared" si="41"/>
        <v>34111.9267632</v>
      </c>
    </row>
    <row r="42" spans="1:18" ht="12.75">
      <c r="A42" s="14">
        <f t="shared" si="25"/>
        <v>471815.42980000004</v>
      </c>
      <c r="B42" s="15">
        <v>81.79</v>
      </c>
      <c r="C42" s="15">
        <f t="shared" si="26"/>
        <v>18.322200000000002</v>
      </c>
      <c r="D42" s="14">
        <f t="shared" si="27"/>
        <v>105693.80936400002</v>
      </c>
      <c r="E42" s="15">
        <f t="shared" si="28"/>
        <v>20.529600000000002</v>
      </c>
      <c r="F42" s="14">
        <f t="shared" si="29"/>
        <v>118427.461152</v>
      </c>
      <c r="G42" s="16">
        <f t="shared" si="30"/>
        <v>14.657760000000003</v>
      </c>
      <c r="H42" s="14">
        <f t="shared" si="31"/>
        <v>84555.04749120002</v>
      </c>
      <c r="I42" s="16">
        <f t="shared" si="32"/>
        <v>16.42368</v>
      </c>
      <c r="J42" s="14">
        <f t="shared" si="33"/>
        <v>94741.96892160001</v>
      </c>
      <c r="K42" s="16">
        <f t="shared" si="34"/>
        <v>12.825540000000002</v>
      </c>
      <c r="L42" s="14">
        <f t="shared" si="35"/>
        <v>73985.66655480002</v>
      </c>
      <c r="M42" s="16">
        <f t="shared" si="36"/>
        <v>14.370720000000002</v>
      </c>
      <c r="N42" s="14">
        <f t="shared" si="37"/>
        <v>82899.22280640001</v>
      </c>
      <c r="O42" s="16">
        <f t="shared" si="38"/>
        <v>5.496660000000001</v>
      </c>
      <c r="P42" s="14">
        <f t="shared" si="39"/>
        <v>31708.14280920001</v>
      </c>
      <c r="Q42" s="16">
        <f t="shared" si="40"/>
        <v>6.158880000000002</v>
      </c>
      <c r="R42" s="14">
        <f t="shared" si="41"/>
        <v>35528.23834560001</v>
      </c>
    </row>
    <row r="43" spans="1:18" ht="12.75">
      <c r="A43" s="17">
        <f t="shared" si="25"/>
        <v>491486.424</v>
      </c>
      <c r="B43" s="15">
        <v>85.2</v>
      </c>
      <c r="C43" s="18">
        <f t="shared" si="26"/>
        <v>18.936</v>
      </c>
      <c r="D43" s="17">
        <f t="shared" si="27"/>
        <v>109234.58832</v>
      </c>
      <c r="E43" s="18">
        <f t="shared" si="28"/>
        <v>21.348</v>
      </c>
      <c r="F43" s="17">
        <f t="shared" si="29"/>
        <v>123148.49975999999</v>
      </c>
      <c r="G43" s="19">
        <f t="shared" si="30"/>
        <v>15.148800000000001</v>
      </c>
      <c r="H43" s="17">
        <f t="shared" si="31"/>
        <v>87387.670656</v>
      </c>
      <c r="I43" s="19">
        <f t="shared" si="32"/>
        <v>17.0784</v>
      </c>
      <c r="J43" s="17">
        <f t="shared" si="33"/>
        <v>98518.799808</v>
      </c>
      <c r="K43" s="19">
        <f t="shared" si="34"/>
        <v>13.255200000000002</v>
      </c>
      <c r="L43" s="17">
        <f t="shared" si="35"/>
        <v>76464.211824</v>
      </c>
      <c r="M43" s="19">
        <f t="shared" si="36"/>
        <v>14.9436</v>
      </c>
      <c r="N43" s="17">
        <f t="shared" si="37"/>
        <v>86203.949832</v>
      </c>
      <c r="O43" s="19">
        <f t="shared" si="38"/>
        <v>5.6808000000000005</v>
      </c>
      <c r="P43" s="17">
        <f t="shared" si="39"/>
        <v>32770.376496000004</v>
      </c>
      <c r="Q43" s="19">
        <f t="shared" si="40"/>
        <v>6.404400000000001</v>
      </c>
      <c r="R43" s="17">
        <f t="shared" si="41"/>
        <v>36944.549928</v>
      </c>
    </row>
    <row r="44" spans="1:18" ht="12.75">
      <c r="A44" s="20">
        <f t="shared" si="25"/>
        <v>519175.8</v>
      </c>
      <c r="B44" s="21">
        <v>90</v>
      </c>
      <c r="C44" s="22">
        <f t="shared" si="26"/>
        <v>19.8</v>
      </c>
      <c r="D44" s="20">
        <f t="shared" si="27"/>
        <v>114218.676</v>
      </c>
      <c r="E44" s="22">
        <f t="shared" si="28"/>
        <v>22.5</v>
      </c>
      <c r="F44" s="20">
        <f t="shared" si="29"/>
        <v>129793.95</v>
      </c>
      <c r="G44" s="23">
        <f t="shared" si="30"/>
        <v>15.840000000000002</v>
      </c>
      <c r="H44" s="20">
        <f t="shared" si="31"/>
        <v>91374.94080000001</v>
      </c>
      <c r="I44" s="23">
        <f t="shared" si="32"/>
        <v>18</v>
      </c>
      <c r="J44" s="20">
        <f t="shared" si="33"/>
        <v>103835.16</v>
      </c>
      <c r="K44" s="23">
        <f t="shared" si="34"/>
        <v>13.860000000000001</v>
      </c>
      <c r="L44" s="20">
        <f t="shared" si="35"/>
        <v>79953.07320000001</v>
      </c>
      <c r="M44" s="23">
        <f t="shared" si="36"/>
        <v>15.750000000000002</v>
      </c>
      <c r="N44" s="20">
        <f t="shared" si="37"/>
        <v>90855.765</v>
      </c>
      <c r="O44" s="23">
        <f t="shared" si="38"/>
        <v>5.940000000000001</v>
      </c>
      <c r="P44" s="20">
        <f t="shared" si="39"/>
        <v>34265.60280000001</v>
      </c>
      <c r="Q44" s="23">
        <f t="shared" si="40"/>
        <v>6.750000000000001</v>
      </c>
      <c r="R44" s="20">
        <f t="shared" si="41"/>
        <v>38938.185000000005</v>
      </c>
    </row>
    <row r="45" spans="1:18" ht="12.75">
      <c r="A45" s="24"/>
      <c r="B45" s="25"/>
      <c r="C45" s="25"/>
      <c r="D45" s="9"/>
      <c r="E45" s="25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.75">
      <c r="A46" s="34" t="s">
        <v>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ht="12.75">
      <c r="A47" s="10">
        <f aca="true" t="shared" si="42" ref="A47:A64">B47*$B$1</f>
        <v>524944.42</v>
      </c>
      <c r="B47" s="11">
        <v>91</v>
      </c>
      <c r="C47" s="12">
        <f aca="true" t="shared" si="43" ref="C47:C64">((B47-90)*0.17)+(90*0.24)</f>
        <v>21.77</v>
      </c>
      <c r="D47" s="10">
        <f aca="true" t="shared" si="44" ref="D47:D64">C47*$B$1</f>
        <v>125582.8574</v>
      </c>
      <c r="E47" s="12">
        <f aca="true" t="shared" si="45" ref="E47:E64">((B47-90)*0.22)+(90*0.24)</f>
        <v>21.819999999999997</v>
      </c>
      <c r="F47" s="10">
        <f aca="true" t="shared" si="46" ref="F47:F64">E47*$B$1</f>
        <v>125871.28839999998</v>
      </c>
      <c r="G47" s="13">
        <f aca="true" t="shared" si="47" ref="G47:G64">C47*0.8</f>
        <v>17.416</v>
      </c>
      <c r="H47" s="10">
        <f aca="true" t="shared" si="48" ref="H47:H64">D47*0.8</f>
        <v>100466.28592</v>
      </c>
      <c r="I47" s="13">
        <f aca="true" t="shared" si="49" ref="I47:I64">E47*0.8</f>
        <v>17.456</v>
      </c>
      <c r="J47" s="10">
        <f aca="true" t="shared" si="50" ref="J47:J64">F47*0.8</f>
        <v>100697.03071999998</v>
      </c>
      <c r="K47" s="13">
        <f aca="true" t="shared" si="51" ref="K47:K64">C47*0.7</f>
        <v>15.239</v>
      </c>
      <c r="L47" s="10">
        <f aca="true" t="shared" si="52" ref="L47:L64">D47*0.7</f>
        <v>87908.00018</v>
      </c>
      <c r="M47" s="13">
        <f aca="true" t="shared" si="53" ref="M47:M64">E47*0.7</f>
        <v>15.274</v>
      </c>
      <c r="N47" s="10">
        <f aca="true" t="shared" si="54" ref="N47:N64">F47*0.7</f>
        <v>88109.90187999999</v>
      </c>
      <c r="O47" s="13">
        <f aca="true" t="shared" si="55" ref="O47:O64">C47*0.3</f>
        <v>6.531000000000001</v>
      </c>
      <c r="P47" s="10">
        <f aca="true" t="shared" si="56" ref="P47:P64">D47*0.3</f>
        <v>37674.857220000005</v>
      </c>
      <c r="Q47" s="13">
        <f aca="true" t="shared" si="57" ref="Q47:Q64">E47*0.3</f>
        <v>6.546</v>
      </c>
      <c r="R47" s="10">
        <f aca="true" t="shared" si="58" ref="R47:R64">F47*0.3</f>
        <v>37761.38652</v>
      </c>
    </row>
    <row r="48" spans="1:18" ht="12.75">
      <c r="A48" s="14">
        <f t="shared" si="42"/>
        <v>550441.7204</v>
      </c>
      <c r="B48" s="15">
        <v>95.42</v>
      </c>
      <c r="C48" s="15">
        <f t="shared" si="43"/>
        <v>22.5214</v>
      </c>
      <c r="D48" s="14">
        <f t="shared" si="44"/>
        <v>129917.398468</v>
      </c>
      <c r="E48" s="15">
        <f t="shared" si="45"/>
        <v>22.792399999999997</v>
      </c>
      <c r="F48" s="14">
        <f t="shared" si="46"/>
        <v>131480.69448799998</v>
      </c>
      <c r="G48" s="16">
        <f t="shared" si="47"/>
        <v>18.017120000000002</v>
      </c>
      <c r="H48" s="14">
        <f t="shared" si="48"/>
        <v>103933.91877440001</v>
      </c>
      <c r="I48" s="16">
        <f t="shared" si="49"/>
        <v>18.233919999999998</v>
      </c>
      <c r="J48" s="14">
        <f t="shared" si="50"/>
        <v>105184.55559039999</v>
      </c>
      <c r="K48" s="16">
        <f t="shared" si="51"/>
        <v>15.764980000000001</v>
      </c>
      <c r="L48" s="14">
        <f t="shared" si="52"/>
        <v>90942.1789276</v>
      </c>
      <c r="M48" s="16">
        <f t="shared" si="53"/>
        <v>15.95468</v>
      </c>
      <c r="N48" s="14">
        <f t="shared" si="54"/>
        <v>92036.48614159999</v>
      </c>
      <c r="O48" s="16">
        <f t="shared" si="55"/>
        <v>6.756420000000001</v>
      </c>
      <c r="P48" s="14">
        <f t="shared" si="56"/>
        <v>38975.21954040001</v>
      </c>
      <c r="Q48" s="16">
        <f t="shared" si="57"/>
        <v>6.83772</v>
      </c>
      <c r="R48" s="14">
        <f t="shared" si="58"/>
        <v>39444.2083464</v>
      </c>
    </row>
    <row r="49" spans="1:18" ht="12.75">
      <c r="A49" s="17">
        <f t="shared" si="42"/>
        <v>570112.7146</v>
      </c>
      <c r="B49" s="15">
        <v>98.83</v>
      </c>
      <c r="C49" s="18">
        <f t="shared" si="43"/>
        <v>23.1011</v>
      </c>
      <c r="D49" s="17">
        <f t="shared" si="44"/>
        <v>133261.46748199998</v>
      </c>
      <c r="E49" s="18">
        <f t="shared" si="45"/>
        <v>23.542599999999997</v>
      </c>
      <c r="F49" s="17">
        <f t="shared" si="46"/>
        <v>135808.31321199998</v>
      </c>
      <c r="G49" s="19">
        <f t="shared" si="47"/>
        <v>18.48088</v>
      </c>
      <c r="H49" s="17">
        <f t="shared" si="48"/>
        <v>106609.17398559999</v>
      </c>
      <c r="I49" s="19">
        <f t="shared" si="49"/>
        <v>18.834079999999997</v>
      </c>
      <c r="J49" s="17">
        <f t="shared" si="50"/>
        <v>108646.6505696</v>
      </c>
      <c r="K49" s="19">
        <f t="shared" si="51"/>
        <v>16.17077</v>
      </c>
      <c r="L49" s="17">
        <f t="shared" si="52"/>
        <v>93283.02723739999</v>
      </c>
      <c r="M49" s="19">
        <f t="shared" si="53"/>
        <v>16.47982</v>
      </c>
      <c r="N49" s="17">
        <f t="shared" si="54"/>
        <v>95065.81924839999</v>
      </c>
      <c r="O49" s="19">
        <f t="shared" si="55"/>
        <v>6.9303300000000005</v>
      </c>
      <c r="P49" s="17">
        <f t="shared" si="56"/>
        <v>39978.4402446</v>
      </c>
      <c r="Q49" s="19">
        <f t="shared" si="57"/>
        <v>7.06278</v>
      </c>
      <c r="R49" s="17">
        <f t="shared" si="58"/>
        <v>40742.4939636</v>
      </c>
    </row>
    <row r="50" spans="1:18" ht="12.75">
      <c r="A50" s="14">
        <f t="shared" si="42"/>
        <v>589783.7087999999</v>
      </c>
      <c r="B50" s="15">
        <v>102.24</v>
      </c>
      <c r="C50" s="15">
        <f t="shared" si="43"/>
        <v>23.680799999999998</v>
      </c>
      <c r="D50" s="14">
        <f t="shared" si="44"/>
        <v>136605.536496</v>
      </c>
      <c r="E50" s="15">
        <f t="shared" si="45"/>
        <v>24.292799999999996</v>
      </c>
      <c r="F50" s="14">
        <f t="shared" si="46"/>
        <v>140135.93193599998</v>
      </c>
      <c r="G50" s="16">
        <f t="shared" si="47"/>
        <v>18.94464</v>
      </c>
      <c r="H50" s="14">
        <f t="shared" si="48"/>
        <v>109284.42919679999</v>
      </c>
      <c r="I50" s="16">
        <f t="shared" si="49"/>
        <v>19.43424</v>
      </c>
      <c r="J50" s="14">
        <f t="shared" si="50"/>
        <v>112108.74554879998</v>
      </c>
      <c r="K50" s="16">
        <f t="shared" si="51"/>
        <v>16.57656</v>
      </c>
      <c r="L50" s="14">
        <f t="shared" si="52"/>
        <v>95623.8755472</v>
      </c>
      <c r="M50" s="16">
        <f t="shared" si="53"/>
        <v>17.00496</v>
      </c>
      <c r="N50" s="14">
        <f t="shared" si="54"/>
        <v>98095.1523552</v>
      </c>
      <c r="O50" s="16">
        <f t="shared" si="55"/>
        <v>7.104240000000001</v>
      </c>
      <c r="P50" s="14">
        <f t="shared" si="56"/>
        <v>40981.6609488</v>
      </c>
      <c r="Q50" s="16">
        <f t="shared" si="57"/>
        <v>7.28784</v>
      </c>
      <c r="R50" s="14">
        <f t="shared" si="58"/>
        <v>42040.7795808</v>
      </c>
    </row>
    <row r="51" spans="1:18" ht="12.75">
      <c r="A51" s="17">
        <f t="shared" si="42"/>
        <v>609397.0168</v>
      </c>
      <c r="B51" s="15">
        <v>105.64</v>
      </c>
      <c r="C51" s="18">
        <f t="shared" si="43"/>
        <v>24.258799999999997</v>
      </c>
      <c r="D51" s="17">
        <f t="shared" si="44"/>
        <v>139939.79885599998</v>
      </c>
      <c r="E51" s="18">
        <f t="shared" si="45"/>
        <v>25.040799999999997</v>
      </c>
      <c r="F51" s="17">
        <f t="shared" si="46"/>
        <v>144450.85969599997</v>
      </c>
      <c r="G51" s="19">
        <f t="shared" si="47"/>
        <v>19.40704</v>
      </c>
      <c r="H51" s="17">
        <f t="shared" si="48"/>
        <v>111951.83908479998</v>
      </c>
      <c r="I51" s="19">
        <f t="shared" si="49"/>
        <v>20.03264</v>
      </c>
      <c r="J51" s="17">
        <f t="shared" si="50"/>
        <v>115560.68775679998</v>
      </c>
      <c r="K51" s="19">
        <f t="shared" si="51"/>
        <v>16.98116</v>
      </c>
      <c r="L51" s="17">
        <f t="shared" si="52"/>
        <v>97957.8591992</v>
      </c>
      <c r="M51" s="19">
        <f t="shared" si="53"/>
        <v>17.52856</v>
      </c>
      <c r="N51" s="17">
        <f t="shared" si="54"/>
        <v>101115.6017872</v>
      </c>
      <c r="O51" s="19">
        <f t="shared" si="55"/>
        <v>7.27764</v>
      </c>
      <c r="P51" s="17">
        <f t="shared" si="56"/>
        <v>41981.9396568</v>
      </c>
      <c r="Q51" s="19">
        <f t="shared" si="57"/>
        <v>7.51224</v>
      </c>
      <c r="R51" s="17">
        <f t="shared" si="58"/>
        <v>43335.2579088</v>
      </c>
    </row>
    <row r="52" spans="1:18" ht="12.75">
      <c r="A52" s="14">
        <f t="shared" si="42"/>
        <v>629068.0109999999</v>
      </c>
      <c r="B52" s="15">
        <v>109.05</v>
      </c>
      <c r="C52" s="15">
        <f t="shared" si="43"/>
        <v>24.838499999999996</v>
      </c>
      <c r="D52" s="14">
        <f t="shared" si="44"/>
        <v>143283.86787</v>
      </c>
      <c r="E52" s="15">
        <f t="shared" si="45"/>
        <v>25.790999999999997</v>
      </c>
      <c r="F52" s="14">
        <f t="shared" si="46"/>
        <v>148778.47841999997</v>
      </c>
      <c r="G52" s="16">
        <f t="shared" si="47"/>
        <v>19.8708</v>
      </c>
      <c r="H52" s="14">
        <f t="shared" si="48"/>
        <v>114627.094296</v>
      </c>
      <c r="I52" s="16">
        <f t="shared" si="49"/>
        <v>20.6328</v>
      </c>
      <c r="J52" s="14">
        <f t="shared" si="50"/>
        <v>119022.78273599998</v>
      </c>
      <c r="K52" s="16">
        <f t="shared" si="51"/>
        <v>17.38695</v>
      </c>
      <c r="L52" s="14">
        <f t="shared" si="52"/>
        <v>100298.707509</v>
      </c>
      <c r="M52" s="16">
        <f t="shared" si="53"/>
        <v>18.0537</v>
      </c>
      <c r="N52" s="14">
        <f t="shared" si="54"/>
        <v>104144.93489399999</v>
      </c>
      <c r="O52" s="16">
        <f t="shared" si="55"/>
        <v>7.45155</v>
      </c>
      <c r="P52" s="14">
        <f t="shared" si="56"/>
        <v>42985.160361</v>
      </c>
      <c r="Q52" s="16">
        <f t="shared" si="57"/>
        <v>7.7373</v>
      </c>
      <c r="R52" s="14">
        <f t="shared" si="58"/>
        <v>44633.543526</v>
      </c>
    </row>
    <row r="53" spans="1:18" ht="12.75">
      <c r="A53" s="17">
        <f t="shared" si="42"/>
        <v>648739.0051999999</v>
      </c>
      <c r="B53" s="15">
        <v>112.46</v>
      </c>
      <c r="C53" s="18">
        <f t="shared" si="43"/>
        <v>25.4182</v>
      </c>
      <c r="D53" s="17">
        <f t="shared" si="44"/>
        <v>146627.936884</v>
      </c>
      <c r="E53" s="18">
        <f t="shared" si="45"/>
        <v>26.541199999999996</v>
      </c>
      <c r="F53" s="17">
        <f t="shared" si="46"/>
        <v>153106.09714399997</v>
      </c>
      <c r="G53" s="19">
        <f t="shared" si="47"/>
        <v>20.33456</v>
      </c>
      <c r="H53" s="17">
        <f t="shared" si="48"/>
        <v>117302.34950720001</v>
      </c>
      <c r="I53" s="19">
        <f t="shared" si="49"/>
        <v>21.23296</v>
      </c>
      <c r="J53" s="17">
        <f t="shared" si="50"/>
        <v>122484.87771519998</v>
      </c>
      <c r="K53" s="19">
        <f t="shared" si="51"/>
        <v>17.792740000000002</v>
      </c>
      <c r="L53" s="17">
        <f t="shared" si="52"/>
        <v>102639.5558188</v>
      </c>
      <c r="M53" s="19">
        <f t="shared" si="53"/>
        <v>18.57884</v>
      </c>
      <c r="N53" s="17">
        <f t="shared" si="54"/>
        <v>107174.26800079999</v>
      </c>
      <c r="O53" s="19">
        <f t="shared" si="55"/>
        <v>7.62546</v>
      </c>
      <c r="P53" s="17">
        <f t="shared" si="56"/>
        <v>43988.3810652</v>
      </c>
      <c r="Q53" s="19">
        <f t="shared" si="57"/>
        <v>7.96236</v>
      </c>
      <c r="R53" s="17">
        <f t="shared" si="58"/>
        <v>45931.8291432</v>
      </c>
    </row>
    <row r="54" spans="1:18" ht="12.75">
      <c r="A54" s="14">
        <f t="shared" si="42"/>
        <v>668409.9994</v>
      </c>
      <c r="B54" s="15">
        <v>115.87</v>
      </c>
      <c r="C54" s="15">
        <f t="shared" si="43"/>
        <v>25.997899999999998</v>
      </c>
      <c r="D54" s="14">
        <f t="shared" si="44"/>
        <v>149972.00589799997</v>
      </c>
      <c r="E54" s="15">
        <f t="shared" si="45"/>
        <v>27.2914</v>
      </c>
      <c r="F54" s="14">
        <f t="shared" si="46"/>
        <v>157433.715868</v>
      </c>
      <c r="G54" s="16">
        <f t="shared" si="47"/>
        <v>20.79832</v>
      </c>
      <c r="H54" s="14">
        <f t="shared" si="48"/>
        <v>119977.60471839999</v>
      </c>
      <c r="I54" s="16">
        <f t="shared" si="49"/>
        <v>21.83312</v>
      </c>
      <c r="J54" s="14">
        <f t="shared" si="50"/>
        <v>125946.9726944</v>
      </c>
      <c r="K54" s="16">
        <f t="shared" si="51"/>
        <v>18.19853</v>
      </c>
      <c r="L54" s="14">
        <f t="shared" si="52"/>
        <v>104980.40412859998</v>
      </c>
      <c r="M54" s="16">
        <f t="shared" si="53"/>
        <v>19.10398</v>
      </c>
      <c r="N54" s="14">
        <f t="shared" si="54"/>
        <v>110203.60110760001</v>
      </c>
      <c r="O54" s="16">
        <f t="shared" si="55"/>
        <v>7.799370000000001</v>
      </c>
      <c r="P54" s="14">
        <f t="shared" si="56"/>
        <v>44991.6017694</v>
      </c>
      <c r="Q54" s="16">
        <f t="shared" si="57"/>
        <v>8.187420000000001</v>
      </c>
      <c r="R54" s="14">
        <f t="shared" si="58"/>
        <v>47230.11476040001</v>
      </c>
    </row>
    <row r="55" spans="1:18" ht="12.75">
      <c r="A55" s="17">
        <f t="shared" si="42"/>
        <v>688023.3073999999</v>
      </c>
      <c r="B55" s="15">
        <v>119.27</v>
      </c>
      <c r="C55" s="18">
        <f t="shared" si="43"/>
        <v>26.575899999999997</v>
      </c>
      <c r="D55" s="17">
        <f t="shared" si="44"/>
        <v>153306.26825799997</v>
      </c>
      <c r="E55" s="18">
        <f t="shared" si="45"/>
        <v>28.039399999999997</v>
      </c>
      <c r="F55" s="17">
        <f t="shared" si="46"/>
        <v>161748.643628</v>
      </c>
      <c r="G55" s="19">
        <f t="shared" si="47"/>
        <v>21.26072</v>
      </c>
      <c r="H55" s="17">
        <f t="shared" si="48"/>
        <v>122645.01460639999</v>
      </c>
      <c r="I55" s="19">
        <f t="shared" si="49"/>
        <v>22.43152</v>
      </c>
      <c r="J55" s="17">
        <f t="shared" si="50"/>
        <v>129398.91490239999</v>
      </c>
      <c r="K55" s="19">
        <f t="shared" si="51"/>
        <v>18.60313</v>
      </c>
      <c r="L55" s="17">
        <f t="shared" si="52"/>
        <v>107314.3877806</v>
      </c>
      <c r="M55" s="19">
        <f t="shared" si="53"/>
        <v>19.62758</v>
      </c>
      <c r="N55" s="17">
        <f t="shared" si="54"/>
        <v>113224.05053960001</v>
      </c>
      <c r="O55" s="19">
        <f t="shared" si="55"/>
        <v>7.972770000000001</v>
      </c>
      <c r="P55" s="17">
        <f t="shared" si="56"/>
        <v>45991.880477399995</v>
      </c>
      <c r="Q55" s="19">
        <f t="shared" si="57"/>
        <v>8.41182</v>
      </c>
      <c r="R55" s="17">
        <f t="shared" si="58"/>
        <v>48524.593088400004</v>
      </c>
    </row>
    <row r="56" spans="1:18" ht="12.75">
      <c r="A56" s="14">
        <f t="shared" si="42"/>
        <v>707694.3016</v>
      </c>
      <c r="B56" s="15">
        <v>122.68</v>
      </c>
      <c r="C56" s="15">
        <f t="shared" si="43"/>
        <v>27.1556</v>
      </c>
      <c r="D56" s="14">
        <f t="shared" si="44"/>
        <v>156650.337272</v>
      </c>
      <c r="E56" s="15">
        <f t="shared" si="45"/>
        <v>28.7896</v>
      </c>
      <c r="F56" s="14">
        <f t="shared" si="46"/>
        <v>166076.262352</v>
      </c>
      <c r="G56" s="16">
        <f t="shared" si="47"/>
        <v>21.72448</v>
      </c>
      <c r="H56" s="14">
        <f t="shared" si="48"/>
        <v>125320.26981760001</v>
      </c>
      <c r="I56" s="16">
        <f t="shared" si="49"/>
        <v>23.03168</v>
      </c>
      <c r="J56" s="14">
        <f t="shared" si="50"/>
        <v>132861.0098816</v>
      </c>
      <c r="K56" s="16">
        <f t="shared" si="51"/>
        <v>19.008920000000003</v>
      </c>
      <c r="L56" s="14">
        <f t="shared" si="52"/>
        <v>109655.23609040001</v>
      </c>
      <c r="M56" s="16">
        <f t="shared" si="53"/>
        <v>20.152720000000002</v>
      </c>
      <c r="N56" s="14">
        <f t="shared" si="54"/>
        <v>116253.3836464</v>
      </c>
      <c r="O56" s="16">
        <f t="shared" si="55"/>
        <v>8.146680000000002</v>
      </c>
      <c r="P56" s="14">
        <f t="shared" si="56"/>
        <v>46995.10118160001</v>
      </c>
      <c r="Q56" s="16">
        <f t="shared" si="57"/>
        <v>8.636880000000001</v>
      </c>
      <c r="R56" s="14">
        <f t="shared" si="58"/>
        <v>49822.87870560001</v>
      </c>
    </row>
    <row r="57" spans="1:18" ht="12.75">
      <c r="A57" s="17">
        <f t="shared" si="42"/>
        <v>727365.2958</v>
      </c>
      <c r="B57" s="15">
        <v>126.09</v>
      </c>
      <c r="C57" s="18">
        <f t="shared" si="43"/>
        <v>27.7353</v>
      </c>
      <c r="D57" s="17">
        <f t="shared" si="44"/>
        <v>159994.40628599998</v>
      </c>
      <c r="E57" s="18">
        <f t="shared" si="45"/>
        <v>29.5398</v>
      </c>
      <c r="F57" s="17">
        <f t="shared" si="46"/>
        <v>170403.881076</v>
      </c>
      <c r="G57" s="19">
        <f t="shared" si="47"/>
        <v>22.18824</v>
      </c>
      <c r="H57" s="17">
        <f t="shared" si="48"/>
        <v>127995.5250288</v>
      </c>
      <c r="I57" s="19">
        <f t="shared" si="49"/>
        <v>23.63184</v>
      </c>
      <c r="J57" s="17">
        <f t="shared" si="50"/>
        <v>136323.1048608</v>
      </c>
      <c r="K57" s="19">
        <f t="shared" si="51"/>
        <v>19.41471</v>
      </c>
      <c r="L57" s="17">
        <f t="shared" si="52"/>
        <v>111996.0844002</v>
      </c>
      <c r="M57" s="19">
        <f t="shared" si="53"/>
        <v>20.677860000000003</v>
      </c>
      <c r="N57" s="17">
        <f t="shared" si="54"/>
        <v>119282.7167532</v>
      </c>
      <c r="O57" s="19">
        <f t="shared" si="55"/>
        <v>8.320590000000001</v>
      </c>
      <c r="P57" s="17">
        <f t="shared" si="56"/>
        <v>47998.321885800004</v>
      </c>
      <c r="Q57" s="19">
        <f t="shared" si="57"/>
        <v>8.86194</v>
      </c>
      <c r="R57" s="17">
        <f t="shared" si="58"/>
        <v>51121.1643228</v>
      </c>
    </row>
    <row r="58" spans="1:18" ht="12.75">
      <c r="A58" s="14">
        <f t="shared" si="42"/>
        <v>747036.29</v>
      </c>
      <c r="B58" s="15">
        <v>129.5</v>
      </c>
      <c r="C58" s="15">
        <f t="shared" si="43"/>
        <v>28.314999999999998</v>
      </c>
      <c r="D58" s="14">
        <f t="shared" si="44"/>
        <v>163338.4753</v>
      </c>
      <c r="E58" s="15">
        <f t="shared" si="45"/>
        <v>30.29</v>
      </c>
      <c r="F58" s="14">
        <f t="shared" si="46"/>
        <v>174731.4998</v>
      </c>
      <c r="G58" s="16">
        <f t="shared" si="47"/>
        <v>22.652</v>
      </c>
      <c r="H58" s="14">
        <f t="shared" si="48"/>
        <v>130670.78024</v>
      </c>
      <c r="I58" s="16">
        <f t="shared" si="49"/>
        <v>24.232</v>
      </c>
      <c r="J58" s="14">
        <f t="shared" si="50"/>
        <v>139785.19984</v>
      </c>
      <c r="K58" s="16">
        <f t="shared" si="51"/>
        <v>19.8205</v>
      </c>
      <c r="L58" s="14">
        <f t="shared" si="52"/>
        <v>114336.93271000001</v>
      </c>
      <c r="M58" s="16">
        <f t="shared" si="53"/>
        <v>21.203000000000003</v>
      </c>
      <c r="N58" s="14">
        <f t="shared" si="54"/>
        <v>122312.04986</v>
      </c>
      <c r="O58" s="16">
        <f t="shared" si="55"/>
        <v>8.4945</v>
      </c>
      <c r="P58" s="14">
        <f t="shared" si="56"/>
        <v>49001.542590000005</v>
      </c>
      <c r="Q58" s="16">
        <f t="shared" si="57"/>
        <v>9.087000000000002</v>
      </c>
      <c r="R58" s="14">
        <f t="shared" si="58"/>
        <v>52419.449940000006</v>
      </c>
    </row>
    <row r="59" spans="1:18" ht="12.75">
      <c r="A59" s="17">
        <f t="shared" si="42"/>
        <v>766707.2842</v>
      </c>
      <c r="B59" s="15">
        <v>132.91</v>
      </c>
      <c r="C59" s="18">
        <f t="shared" si="43"/>
        <v>28.894699999999997</v>
      </c>
      <c r="D59" s="17">
        <f t="shared" si="44"/>
        <v>166682.54431399997</v>
      </c>
      <c r="E59" s="18">
        <f t="shared" si="45"/>
        <v>31.0402</v>
      </c>
      <c r="F59" s="17">
        <f t="shared" si="46"/>
        <v>179059.118524</v>
      </c>
      <c r="G59" s="19">
        <f t="shared" si="47"/>
        <v>23.115759999999998</v>
      </c>
      <c r="H59" s="17">
        <f t="shared" si="48"/>
        <v>133346.03545119998</v>
      </c>
      <c r="I59" s="19">
        <f t="shared" si="49"/>
        <v>24.832160000000002</v>
      </c>
      <c r="J59" s="17">
        <f t="shared" si="50"/>
        <v>143247.2948192</v>
      </c>
      <c r="K59" s="19">
        <f t="shared" si="51"/>
        <v>20.22629</v>
      </c>
      <c r="L59" s="17">
        <f t="shared" si="52"/>
        <v>116677.7810198</v>
      </c>
      <c r="M59" s="19">
        <f t="shared" si="53"/>
        <v>21.72814</v>
      </c>
      <c r="N59" s="17">
        <f t="shared" si="54"/>
        <v>125341.38296680001</v>
      </c>
      <c r="O59" s="19">
        <f t="shared" si="55"/>
        <v>8.66841</v>
      </c>
      <c r="P59" s="17">
        <f t="shared" si="56"/>
        <v>50004.7632942</v>
      </c>
      <c r="Q59" s="19">
        <f t="shared" si="57"/>
        <v>9.31206</v>
      </c>
      <c r="R59" s="17">
        <f t="shared" si="58"/>
        <v>53717.7355572</v>
      </c>
    </row>
    <row r="60" spans="1:18" ht="12.75">
      <c r="A60" s="14">
        <f t="shared" si="42"/>
        <v>786320.5922</v>
      </c>
      <c r="B60" s="15">
        <v>136.31</v>
      </c>
      <c r="C60" s="15">
        <f t="shared" si="43"/>
        <v>29.4727</v>
      </c>
      <c r="D60" s="14">
        <f t="shared" si="44"/>
        <v>170016.806674</v>
      </c>
      <c r="E60" s="15">
        <f t="shared" si="45"/>
        <v>31.788199999999996</v>
      </c>
      <c r="F60" s="14">
        <f t="shared" si="46"/>
        <v>183374.04628399998</v>
      </c>
      <c r="G60" s="16">
        <f t="shared" si="47"/>
        <v>23.57816</v>
      </c>
      <c r="H60" s="14">
        <f t="shared" si="48"/>
        <v>136013.4453392</v>
      </c>
      <c r="I60" s="16">
        <f t="shared" si="49"/>
        <v>25.43056</v>
      </c>
      <c r="J60" s="14">
        <f t="shared" si="50"/>
        <v>146699.2370272</v>
      </c>
      <c r="K60" s="16">
        <f t="shared" si="51"/>
        <v>20.63089</v>
      </c>
      <c r="L60" s="14">
        <f t="shared" si="52"/>
        <v>119011.7646718</v>
      </c>
      <c r="M60" s="16">
        <f t="shared" si="53"/>
        <v>22.251739999999998</v>
      </c>
      <c r="N60" s="14">
        <f t="shared" si="54"/>
        <v>128361.8323988</v>
      </c>
      <c r="O60" s="16">
        <f t="shared" si="55"/>
        <v>8.84181</v>
      </c>
      <c r="P60" s="14">
        <f t="shared" si="56"/>
        <v>51005.0420022</v>
      </c>
      <c r="Q60" s="16">
        <f t="shared" si="57"/>
        <v>9.53646</v>
      </c>
      <c r="R60" s="14">
        <f t="shared" si="58"/>
        <v>55012.213885200006</v>
      </c>
    </row>
    <row r="61" spans="1:18" ht="12.75">
      <c r="A61" s="17">
        <f t="shared" si="42"/>
        <v>805991.5864</v>
      </c>
      <c r="B61" s="15">
        <v>139.72</v>
      </c>
      <c r="C61" s="18">
        <f t="shared" si="43"/>
        <v>30.0524</v>
      </c>
      <c r="D61" s="17">
        <f t="shared" si="44"/>
        <v>173360.875688</v>
      </c>
      <c r="E61" s="18">
        <f t="shared" si="45"/>
        <v>32.538399999999996</v>
      </c>
      <c r="F61" s="17">
        <f t="shared" si="46"/>
        <v>187701.66500799998</v>
      </c>
      <c r="G61" s="19">
        <f t="shared" si="47"/>
        <v>24.04192</v>
      </c>
      <c r="H61" s="17">
        <f t="shared" si="48"/>
        <v>138688.7005504</v>
      </c>
      <c r="I61" s="19">
        <f t="shared" si="49"/>
        <v>26.03072</v>
      </c>
      <c r="J61" s="17">
        <f t="shared" si="50"/>
        <v>150161.33200639999</v>
      </c>
      <c r="K61" s="19">
        <f t="shared" si="51"/>
        <v>21.03668</v>
      </c>
      <c r="L61" s="17">
        <f t="shared" si="52"/>
        <v>121352.61298160002</v>
      </c>
      <c r="M61" s="19">
        <f t="shared" si="53"/>
        <v>22.77688</v>
      </c>
      <c r="N61" s="17">
        <f t="shared" si="54"/>
        <v>131391.1655056</v>
      </c>
      <c r="O61" s="19">
        <f t="shared" si="55"/>
        <v>9.015720000000002</v>
      </c>
      <c r="P61" s="17">
        <f t="shared" si="56"/>
        <v>52008.262706400004</v>
      </c>
      <c r="Q61" s="19">
        <f t="shared" si="57"/>
        <v>9.76152</v>
      </c>
      <c r="R61" s="17">
        <f t="shared" si="58"/>
        <v>56310.4995024</v>
      </c>
    </row>
    <row r="62" spans="1:18" ht="12.75">
      <c r="A62" s="14">
        <f t="shared" si="42"/>
        <v>825662.5806</v>
      </c>
      <c r="B62" s="15">
        <v>143.13</v>
      </c>
      <c r="C62" s="15">
        <f t="shared" si="43"/>
        <v>30.632099999999998</v>
      </c>
      <c r="D62" s="14">
        <f t="shared" si="44"/>
        <v>176704.94470199998</v>
      </c>
      <c r="E62" s="15">
        <f t="shared" si="45"/>
        <v>33.288599999999995</v>
      </c>
      <c r="F62" s="14">
        <f t="shared" si="46"/>
        <v>192029.28373199998</v>
      </c>
      <c r="G62" s="16">
        <f t="shared" si="47"/>
        <v>24.505679999999998</v>
      </c>
      <c r="H62" s="14">
        <f t="shared" si="48"/>
        <v>141363.9557616</v>
      </c>
      <c r="I62" s="16">
        <f t="shared" si="49"/>
        <v>26.630879999999998</v>
      </c>
      <c r="J62" s="14">
        <f t="shared" si="50"/>
        <v>153623.4269856</v>
      </c>
      <c r="K62" s="16">
        <f t="shared" si="51"/>
        <v>21.44247</v>
      </c>
      <c r="L62" s="14">
        <f t="shared" si="52"/>
        <v>123693.4612914</v>
      </c>
      <c r="M62" s="16">
        <f t="shared" si="53"/>
        <v>23.30202</v>
      </c>
      <c r="N62" s="14">
        <f t="shared" si="54"/>
        <v>134420.4986124</v>
      </c>
      <c r="O62" s="16">
        <f t="shared" si="55"/>
        <v>9.189630000000001</v>
      </c>
      <c r="P62" s="14">
        <f t="shared" si="56"/>
        <v>53011.4834106</v>
      </c>
      <c r="Q62" s="16">
        <f t="shared" si="57"/>
        <v>9.98658</v>
      </c>
      <c r="R62" s="14">
        <f t="shared" si="58"/>
        <v>57608.785119600005</v>
      </c>
    </row>
    <row r="63" spans="1:18" ht="12.75">
      <c r="A63" s="17">
        <f t="shared" si="42"/>
        <v>845333.5748</v>
      </c>
      <c r="B63" s="15">
        <v>146.54</v>
      </c>
      <c r="C63" s="18">
        <f t="shared" si="43"/>
        <v>31.211799999999997</v>
      </c>
      <c r="D63" s="17">
        <f t="shared" si="44"/>
        <v>180049.013716</v>
      </c>
      <c r="E63" s="18">
        <f t="shared" si="45"/>
        <v>34.038799999999995</v>
      </c>
      <c r="F63" s="17">
        <f t="shared" si="46"/>
        <v>196356.90245599995</v>
      </c>
      <c r="G63" s="19">
        <f t="shared" si="47"/>
        <v>24.96944</v>
      </c>
      <c r="H63" s="17">
        <f t="shared" si="48"/>
        <v>144039.2109728</v>
      </c>
      <c r="I63" s="19">
        <f t="shared" si="49"/>
        <v>27.231039999999997</v>
      </c>
      <c r="J63" s="17">
        <f t="shared" si="50"/>
        <v>157085.52196479996</v>
      </c>
      <c r="K63" s="19">
        <f t="shared" si="51"/>
        <v>21.84826</v>
      </c>
      <c r="L63" s="17">
        <f t="shared" si="52"/>
        <v>126034.3096012</v>
      </c>
      <c r="M63" s="19">
        <f t="shared" si="53"/>
        <v>23.82716</v>
      </c>
      <c r="N63" s="17">
        <f t="shared" si="54"/>
        <v>137449.83171919998</v>
      </c>
      <c r="O63" s="19">
        <f t="shared" si="55"/>
        <v>9.36354</v>
      </c>
      <c r="P63" s="17">
        <f t="shared" si="56"/>
        <v>54014.704114800006</v>
      </c>
      <c r="Q63" s="19">
        <f t="shared" si="57"/>
        <v>10.21164</v>
      </c>
      <c r="R63" s="17">
        <f t="shared" si="58"/>
        <v>58907.07073679999</v>
      </c>
    </row>
    <row r="64" spans="1:18" ht="12.75">
      <c r="A64" s="20">
        <f t="shared" si="42"/>
        <v>865293</v>
      </c>
      <c r="B64" s="21">
        <v>150</v>
      </c>
      <c r="C64" s="22">
        <f t="shared" si="43"/>
        <v>31.799999999999997</v>
      </c>
      <c r="D64" s="20">
        <f t="shared" si="44"/>
        <v>183442.11599999998</v>
      </c>
      <c r="E64" s="22">
        <f t="shared" si="45"/>
        <v>34.8</v>
      </c>
      <c r="F64" s="20">
        <f t="shared" si="46"/>
        <v>200747.97599999997</v>
      </c>
      <c r="G64" s="23">
        <f t="shared" si="47"/>
        <v>25.439999999999998</v>
      </c>
      <c r="H64" s="20">
        <f t="shared" si="48"/>
        <v>146753.6928</v>
      </c>
      <c r="I64" s="23">
        <f t="shared" si="49"/>
        <v>27.84</v>
      </c>
      <c r="J64" s="20">
        <f t="shared" si="50"/>
        <v>160598.38079999998</v>
      </c>
      <c r="K64" s="23">
        <f t="shared" si="51"/>
        <v>22.26</v>
      </c>
      <c r="L64" s="20">
        <f t="shared" si="52"/>
        <v>128409.4812</v>
      </c>
      <c r="M64" s="23">
        <f t="shared" si="53"/>
        <v>24.36</v>
      </c>
      <c r="N64" s="20">
        <f t="shared" si="54"/>
        <v>140523.5832</v>
      </c>
      <c r="O64" s="23">
        <f t="shared" si="55"/>
        <v>9.540000000000001</v>
      </c>
      <c r="P64" s="20">
        <f t="shared" si="56"/>
        <v>55032.6348</v>
      </c>
      <c r="Q64" s="23">
        <f t="shared" si="57"/>
        <v>10.440000000000001</v>
      </c>
      <c r="R64" s="20">
        <f t="shared" si="58"/>
        <v>60224.3928</v>
      </c>
    </row>
    <row r="65" spans="1:18" ht="12.75">
      <c r="A65" s="24"/>
      <c r="B65" s="25"/>
      <c r="C65" s="25"/>
      <c r="D65" s="9"/>
      <c r="E65" s="25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23" ht="12.75">
      <c r="A66" s="34" t="s">
        <v>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T66" t="s">
        <v>10</v>
      </c>
      <c r="U66" t="s">
        <v>11</v>
      </c>
      <c r="V66" t="s">
        <v>12</v>
      </c>
      <c r="W66" t="s">
        <v>13</v>
      </c>
    </row>
    <row r="67" spans="1:23" ht="12.75">
      <c r="A67" s="10">
        <f aca="true" t="shared" si="59" ref="A67:A90">B67*$B$1</f>
        <v>871061.62</v>
      </c>
      <c r="B67" s="11">
        <v>151</v>
      </c>
      <c r="C67" s="12">
        <f aca="true" t="shared" si="60" ref="C67:C90">((B67-T67)*U67)+(T67*V67)</f>
        <v>33.15</v>
      </c>
      <c r="D67" s="10">
        <f aca="true" t="shared" si="61" ref="D67:D90">C67*$B$1</f>
        <v>191229.753</v>
      </c>
      <c r="E67" s="12">
        <f aca="true" t="shared" si="62" ref="E67:E90">((B67-T67)*W67)+(T67*V67)</f>
        <v>33.2</v>
      </c>
      <c r="F67" s="10">
        <f aca="true" t="shared" si="63" ref="F67:F90">E67*$B$1</f>
        <v>191518.184</v>
      </c>
      <c r="G67" s="13">
        <f aca="true" t="shared" si="64" ref="G67:G90">C67*0.8</f>
        <v>26.52</v>
      </c>
      <c r="H67" s="10">
        <f aca="true" t="shared" si="65" ref="H67:H90">D67*0.8</f>
        <v>152983.80240000002</v>
      </c>
      <c r="I67" s="13">
        <f aca="true" t="shared" si="66" ref="I67:I90">E67*0.8</f>
        <v>26.560000000000002</v>
      </c>
      <c r="J67" s="10">
        <f aca="true" t="shared" si="67" ref="J67:J90">F67*0.8</f>
        <v>153214.5472</v>
      </c>
      <c r="K67" s="13">
        <f aca="true" t="shared" si="68" ref="K67:K90">C67*0.7</f>
        <v>23.205000000000002</v>
      </c>
      <c r="L67" s="10">
        <f aca="true" t="shared" si="69" ref="L67:L90">D67*0.7</f>
        <v>133860.82710000002</v>
      </c>
      <c r="M67" s="13">
        <f aca="true" t="shared" si="70" ref="M67:M90">E67*0.7</f>
        <v>23.240000000000006</v>
      </c>
      <c r="N67" s="10">
        <f aca="true" t="shared" si="71" ref="N67:N90">F67*0.7</f>
        <v>134062.7288</v>
      </c>
      <c r="O67" s="13">
        <f aca="true" t="shared" si="72" ref="O67:O90">C67*0.3</f>
        <v>9.945</v>
      </c>
      <c r="P67" s="10">
        <f aca="true" t="shared" si="73" ref="P67:P90">D67*0.3</f>
        <v>57368.92590000001</v>
      </c>
      <c r="Q67" s="13">
        <f aca="true" t="shared" si="74" ref="Q67:Q90">E67*0.3</f>
        <v>9.960000000000003</v>
      </c>
      <c r="R67" s="10">
        <f aca="true" t="shared" si="75" ref="R67:R90">F67*0.3</f>
        <v>57455.45520000001</v>
      </c>
      <c r="T67">
        <v>150</v>
      </c>
      <c r="U67">
        <v>0.15</v>
      </c>
      <c r="V67">
        <v>0.22</v>
      </c>
      <c r="W67">
        <v>0.2</v>
      </c>
    </row>
    <row r="68" spans="1:23" ht="12.75">
      <c r="A68" s="14">
        <f t="shared" si="59"/>
        <v>884617.877</v>
      </c>
      <c r="B68" s="15">
        <v>153.35</v>
      </c>
      <c r="C68" s="15">
        <f t="shared" si="60"/>
        <v>33.5025</v>
      </c>
      <c r="D68" s="14">
        <f t="shared" si="61"/>
        <v>193263.19155</v>
      </c>
      <c r="E68" s="15">
        <f t="shared" si="62"/>
        <v>33.67</v>
      </c>
      <c r="F68" s="14">
        <f t="shared" si="63"/>
        <v>194229.43540000002</v>
      </c>
      <c r="G68" s="16">
        <f t="shared" si="64"/>
        <v>26.802</v>
      </c>
      <c r="H68" s="14">
        <f t="shared" si="65"/>
        <v>154610.55324</v>
      </c>
      <c r="I68" s="16">
        <f t="shared" si="66"/>
        <v>26.936000000000003</v>
      </c>
      <c r="J68" s="14">
        <f t="shared" si="67"/>
        <v>155383.54832000003</v>
      </c>
      <c r="K68" s="16">
        <f t="shared" si="68"/>
        <v>23.45175</v>
      </c>
      <c r="L68" s="14">
        <f t="shared" si="69"/>
        <v>135284.234085</v>
      </c>
      <c r="M68" s="16">
        <f t="shared" si="70"/>
        <v>23.569000000000003</v>
      </c>
      <c r="N68" s="14">
        <f t="shared" si="71"/>
        <v>135960.60478000002</v>
      </c>
      <c r="O68" s="16">
        <f t="shared" si="72"/>
        <v>10.05075</v>
      </c>
      <c r="P68" s="14">
        <f t="shared" si="73"/>
        <v>57978.95746500001</v>
      </c>
      <c r="Q68" s="16">
        <f t="shared" si="74"/>
        <v>10.101000000000003</v>
      </c>
      <c r="R68" s="14">
        <f t="shared" si="75"/>
        <v>58268.830620000015</v>
      </c>
      <c r="T68">
        <v>150</v>
      </c>
      <c r="U68">
        <v>0.15</v>
      </c>
      <c r="V68">
        <v>0.22</v>
      </c>
      <c r="W68">
        <v>0.2</v>
      </c>
    </row>
    <row r="69" spans="1:23" ht="12.75">
      <c r="A69" s="17">
        <f t="shared" si="59"/>
        <v>963244.1675999999</v>
      </c>
      <c r="B69" s="15">
        <v>166.98</v>
      </c>
      <c r="C69" s="18">
        <f t="shared" si="60"/>
        <v>35.547</v>
      </c>
      <c r="D69" s="17">
        <f t="shared" si="61"/>
        <v>205057.13513999997</v>
      </c>
      <c r="E69" s="18">
        <f t="shared" si="62"/>
        <v>36.396</v>
      </c>
      <c r="F69" s="17">
        <f t="shared" si="63"/>
        <v>209954.69352</v>
      </c>
      <c r="G69" s="19">
        <f t="shared" si="64"/>
        <v>28.4376</v>
      </c>
      <c r="H69" s="17">
        <f t="shared" si="65"/>
        <v>164045.708112</v>
      </c>
      <c r="I69" s="19">
        <f t="shared" si="66"/>
        <v>29.1168</v>
      </c>
      <c r="J69" s="17">
        <f t="shared" si="67"/>
        <v>167963.754816</v>
      </c>
      <c r="K69" s="19">
        <f t="shared" si="68"/>
        <v>24.8829</v>
      </c>
      <c r="L69" s="17">
        <f t="shared" si="69"/>
        <v>143539.994598</v>
      </c>
      <c r="M69" s="19">
        <f t="shared" si="70"/>
        <v>25.477200000000003</v>
      </c>
      <c r="N69" s="17">
        <f t="shared" si="71"/>
        <v>146968.28546400002</v>
      </c>
      <c r="O69" s="19">
        <f t="shared" si="72"/>
        <v>10.664100000000001</v>
      </c>
      <c r="P69" s="17">
        <f t="shared" si="73"/>
        <v>61517.140542</v>
      </c>
      <c r="Q69" s="19">
        <f t="shared" si="74"/>
        <v>10.918800000000003</v>
      </c>
      <c r="R69" s="17">
        <f t="shared" si="75"/>
        <v>62986.40805600001</v>
      </c>
      <c r="T69">
        <v>150</v>
      </c>
      <c r="U69">
        <v>0.15</v>
      </c>
      <c r="V69">
        <v>0.22</v>
      </c>
      <c r="W69">
        <v>0.2</v>
      </c>
    </row>
    <row r="70" spans="1:23" ht="12.75">
      <c r="A70" s="14">
        <f t="shared" si="59"/>
        <v>1041928.1444</v>
      </c>
      <c r="B70" s="15">
        <v>180.62</v>
      </c>
      <c r="C70" s="15">
        <f t="shared" si="60"/>
        <v>37.593</v>
      </c>
      <c r="D70" s="14">
        <f t="shared" si="61"/>
        <v>216859.73166000002</v>
      </c>
      <c r="E70" s="15">
        <f t="shared" si="62"/>
        <v>39.124</v>
      </c>
      <c r="F70" s="14">
        <f t="shared" si="63"/>
        <v>225691.48888000002</v>
      </c>
      <c r="G70" s="16">
        <f t="shared" si="64"/>
        <v>30.074400000000004</v>
      </c>
      <c r="H70" s="14">
        <f t="shared" si="65"/>
        <v>173487.78532800003</v>
      </c>
      <c r="I70" s="16">
        <f t="shared" si="66"/>
        <v>31.299200000000003</v>
      </c>
      <c r="J70" s="14">
        <f t="shared" si="67"/>
        <v>180553.19110400003</v>
      </c>
      <c r="K70" s="16">
        <f t="shared" si="68"/>
        <v>26.315100000000005</v>
      </c>
      <c r="L70" s="14">
        <f t="shared" si="69"/>
        <v>151801.81216200002</v>
      </c>
      <c r="M70" s="16">
        <f t="shared" si="70"/>
        <v>27.386800000000004</v>
      </c>
      <c r="N70" s="14">
        <f t="shared" si="71"/>
        <v>157984.04221600003</v>
      </c>
      <c r="O70" s="16">
        <f t="shared" si="72"/>
        <v>11.277900000000002</v>
      </c>
      <c r="P70" s="14">
        <f t="shared" si="73"/>
        <v>65057.91949800002</v>
      </c>
      <c r="Q70" s="16">
        <f t="shared" si="74"/>
        <v>11.737200000000003</v>
      </c>
      <c r="R70" s="14">
        <f t="shared" si="75"/>
        <v>67707.44666400002</v>
      </c>
      <c r="T70">
        <v>150</v>
      </c>
      <c r="U70">
        <v>0.15</v>
      </c>
      <c r="V70">
        <v>0.22</v>
      </c>
      <c r="W70">
        <v>0.2</v>
      </c>
    </row>
    <row r="71" spans="1:23" ht="12.75">
      <c r="A71" s="17">
        <f t="shared" si="59"/>
        <v>1120554.435</v>
      </c>
      <c r="B71" s="15">
        <v>194.25</v>
      </c>
      <c r="C71" s="18">
        <f t="shared" si="60"/>
        <v>39.6375</v>
      </c>
      <c r="D71" s="17">
        <f t="shared" si="61"/>
        <v>228653.67525</v>
      </c>
      <c r="E71" s="18">
        <f t="shared" si="62"/>
        <v>41.85</v>
      </c>
      <c r="F71" s="17">
        <f t="shared" si="63"/>
        <v>241416.747</v>
      </c>
      <c r="G71" s="19">
        <f t="shared" si="64"/>
        <v>31.710000000000004</v>
      </c>
      <c r="H71" s="17">
        <f t="shared" si="65"/>
        <v>182922.9402</v>
      </c>
      <c r="I71" s="19">
        <f t="shared" si="66"/>
        <v>33.480000000000004</v>
      </c>
      <c r="J71" s="17">
        <f t="shared" si="67"/>
        <v>193133.39760000003</v>
      </c>
      <c r="K71" s="19">
        <f t="shared" si="68"/>
        <v>27.746250000000003</v>
      </c>
      <c r="L71" s="17">
        <f t="shared" si="69"/>
        <v>160057.572675</v>
      </c>
      <c r="M71" s="19">
        <f t="shared" si="70"/>
        <v>29.295000000000005</v>
      </c>
      <c r="N71" s="17">
        <f t="shared" si="71"/>
        <v>168991.72290000002</v>
      </c>
      <c r="O71" s="19">
        <f t="shared" si="72"/>
        <v>11.891250000000003</v>
      </c>
      <c r="P71" s="17">
        <f t="shared" si="73"/>
        <v>68596.10257500001</v>
      </c>
      <c r="Q71" s="19">
        <f t="shared" si="74"/>
        <v>12.555000000000001</v>
      </c>
      <c r="R71" s="17">
        <f t="shared" si="75"/>
        <v>72425.02410000001</v>
      </c>
      <c r="T71">
        <v>150</v>
      </c>
      <c r="U71">
        <v>0.15</v>
      </c>
      <c r="V71">
        <v>0.22</v>
      </c>
      <c r="W71">
        <v>0.2</v>
      </c>
    </row>
    <row r="72" spans="1:23" ht="12.75">
      <c r="A72" s="14">
        <f t="shared" si="59"/>
        <v>1199180.7256</v>
      </c>
      <c r="B72" s="15">
        <v>207.88</v>
      </c>
      <c r="C72" s="15">
        <f t="shared" si="60"/>
        <v>41.682</v>
      </c>
      <c r="D72" s="14">
        <f t="shared" si="61"/>
        <v>240447.61884</v>
      </c>
      <c r="E72" s="15">
        <f t="shared" si="62"/>
        <v>44.576</v>
      </c>
      <c r="F72" s="14">
        <f t="shared" si="63"/>
        <v>257142.00512</v>
      </c>
      <c r="G72" s="16">
        <f t="shared" si="64"/>
        <v>33.345600000000005</v>
      </c>
      <c r="H72" s="14">
        <f t="shared" si="65"/>
        <v>192358.09507200003</v>
      </c>
      <c r="I72" s="16">
        <f t="shared" si="66"/>
        <v>35.6608</v>
      </c>
      <c r="J72" s="14">
        <f t="shared" si="67"/>
        <v>205713.604096</v>
      </c>
      <c r="K72" s="16">
        <f t="shared" si="68"/>
        <v>29.177400000000006</v>
      </c>
      <c r="L72" s="14">
        <f t="shared" si="69"/>
        <v>168313.33318800002</v>
      </c>
      <c r="M72" s="16">
        <f t="shared" si="70"/>
        <v>31.203200000000002</v>
      </c>
      <c r="N72" s="14">
        <f t="shared" si="71"/>
        <v>179999.403584</v>
      </c>
      <c r="O72" s="16">
        <f t="shared" si="72"/>
        <v>12.504600000000002</v>
      </c>
      <c r="P72" s="14">
        <f t="shared" si="73"/>
        <v>72134.28565200002</v>
      </c>
      <c r="Q72" s="16">
        <f t="shared" si="74"/>
        <v>13.372800000000002</v>
      </c>
      <c r="R72" s="14">
        <f t="shared" si="75"/>
        <v>77142.601536</v>
      </c>
      <c r="T72">
        <v>150</v>
      </c>
      <c r="U72">
        <v>0.15</v>
      </c>
      <c r="V72">
        <v>0.22</v>
      </c>
      <c r="W72">
        <v>0.2</v>
      </c>
    </row>
    <row r="73" spans="1:23" ht="12.75">
      <c r="A73" s="17">
        <f t="shared" si="59"/>
        <v>1277807.0162</v>
      </c>
      <c r="B73" s="15">
        <v>221.51</v>
      </c>
      <c r="C73" s="18">
        <f t="shared" si="60"/>
        <v>43.7265</v>
      </c>
      <c r="D73" s="17">
        <f t="shared" si="61"/>
        <v>252241.56243</v>
      </c>
      <c r="E73" s="18">
        <f t="shared" si="62"/>
        <v>47.302</v>
      </c>
      <c r="F73" s="17">
        <f t="shared" si="63"/>
        <v>272867.26324</v>
      </c>
      <c r="G73" s="19">
        <f t="shared" si="64"/>
        <v>34.9812</v>
      </c>
      <c r="H73" s="17">
        <f t="shared" si="65"/>
        <v>201793.249944</v>
      </c>
      <c r="I73" s="19">
        <f t="shared" si="66"/>
        <v>37.8416</v>
      </c>
      <c r="J73" s="17">
        <f t="shared" si="67"/>
        <v>218293.81059200002</v>
      </c>
      <c r="K73" s="19">
        <f t="shared" si="68"/>
        <v>30.608550000000005</v>
      </c>
      <c r="L73" s="17">
        <f t="shared" si="69"/>
        <v>176569.093701</v>
      </c>
      <c r="M73" s="19">
        <f t="shared" si="70"/>
        <v>33.1114</v>
      </c>
      <c r="N73" s="17">
        <f t="shared" si="71"/>
        <v>191007.084268</v>
      </c>
      <c r="O73" s="19">
        <f t="shared" si="72"/>
        <v>13.117950000000002</v>
      </c>
      <c r="P73" s="17">
        <f t="shared" si="73"/>
        <v>75672.46872900001</v>
      </c>
      <c r="Q73" s="19">
        <f t="shared" si="74"/>
        <v>14.190600000000002</v>
      </c>
      <c r="R73" s="17">
        <f t="shared" si="75"/>
        <v>81860.17897200001</v>
      </c>
      <c r="T73">
        <v>150</v>
      </c>
      <c r="U73">
        <v>0.15</v>
      </c>
      <c r="V73">
        <v>0.22</v>
      </c>
      <c r="W73">
        <v>0.2</v>
      </c>
    </row>
    <row r="74" spans="1:23" ht="12.75">
      <c r="A74" s="14">
        <f t="shared" si="59"/>
        <v>1356433.3068</v>
      </c>
      <c r="B74" s="15">
        <v>235.14</v>
      </c>
      <c r="C74" s="15">
        <f t="shared" si="60"/>
        <v>45.771</v>
      </c>
      <c r="D74" s="14">
        <f t="shared" si="61"/>
        <v>264035.50602</v>
      </c>
      <c r="E74" s="15">
        <f t="shared" si="62"/>
        <v>50.028</v>
      </c>
      <c r="F74" s="14">
        <f t="shared" si="63"/>
        <v>288592.52136</v>
      </c>
      <c r="G74" s="16">
        <f t="shared" si="64"/>
        <v>36.616800000000005</v>
      </c>
      <c r="H74" s="14">
        <f t="shared" si="65"/>
        <v>211228.404816</v>
      </c>
      <c r="I74" s="16">
        <f t="shared" si="66"/>
        <v>40.022400000000005</v>
      </c>
      <c r="J74" s="14">
        <f t="shared" si="67"/>
        <v>230874.01708800002</v>
      </c>
      <c r="K74" s="16">
        <f t="shared" si="68"/>
        <v>32.0397</v>
      </c>
      <c r="L74" s="14">
        <f t="shared" si="69"/>
        <v>184824.854214</v>
      </c>
      <c r="M74" s="16">
        <f t="shared" si="70"/>
        <v>35.019600000000004</v>
      </c>
      <c r="N74" s="14">
        <f t="shared" si="71"/>
        <v>202014.76495200003</v>
      </c>
      <c r="O74" s="16">
        <f t="shared" si="72"/>
        <v>13.731300000000003</v>
      </c>
      <c r="P74" s="14">
        <f t="shared" si="73"/>
        <v>79210.65180600001</v>
      </c>
      <c r="Q74" s="16">
        <f t="shared" si="74"/>
        <v>15.008400000000002</v>
      </c>
      <c r="R74" s="14">
        <f t="shared" si="75"/>
        <v>86577.75640800002</v>
      </c>
      <c r="T74">
        <v>150</v>
      </c>
      <c r="U74">
        <v>0.15</v>
      </c>
      <c r="V74">
        <v>0.22</v>
      </c>
      <c r="W74">
        <v>0.2</v>
      </c>
    </row>
    <row r="75" spans="1:23" ht="12.75">
      <c r="A75" s="17">
        <f t="shared" si="59"/>
        <v>1435059.5974</v>
      </c>
      <c r="B75" s="15">
        <v>248.77</v>
      </c>
      <c r="C75" s="18">
        <f t="shared" si="60"/>
        <v>47.8155</v>
      </c>
      <c r="D75" s="17">
        <f t="shared" si="61"/>
        <v>275829.44961</v>
      </c>
      <c r="E75" s="18">
        <f t="shared" si="62"/>
        <v>52.754000000000005</v>
      </c>
      <c r="F75" s="17">
        <f t="shared" si="63"/>
        <v>304317.77948</v>
      </c>
      <c r="G75" s="19">
        <f t="shared" si="64"/>
        <v>38.2524</v>
      </c>
      <c r="H75" s="17">
        <f t="shared" si="65"/>
        <v>220663.559688</v>
      </c>
      <c r="I75" s="19">
        <f t="shared" si="66"/>
        <v>42.20320000000001</v>
      </c>
      <c r="J75" s="17">
        <f t="shared" si="67"/>
        <v>243454.22358400002</v>
      </c>
      <c r="K75" s="19">
        <f t="shared" si="68"/>
        <v>33.470850000000006</v>
      </c>
      <c r="L75" s="17">
        <f t="shared" si="69"/>
        <v>193080.61472700004</v>
      </c>
      <c r="M75" s="19">
        <f t="shared" si="70"/>
        <v>36.927800000000005</v>
      </c>
      <c r="N75" s="17">
        <f t="shared" si="71"/>
        <v>213022.44563600005</v>
      </c>
      <c r="O75" s="19">
        <f t="shared" si="72"/>
        <v>14.344650000000001</v>
      </c>
      <c r="P75" s="17">
        <f t="shared" si="73"/>
        <v>82748.83488300002</v>
      </c>
      <c r="Q75" s="19">
        <f t="shared" si="74"/>
        <v>15.826200000000004</v>
      </c>
      <c r="R75" s="17">
        <f t="shared" si="75"/>
        <v>91295.33384400002</v>
      </c>
      <c r="T75">
        <v>150</v>
      </c>
      <c r="U75">
        <v>0.15</v>
      </c>
      <c r="V75">
        <v>0.22</v>
      </c>
      <c r="W75">
        <v>0.2</v>
      </c>
    </row>
    <row r="76" spans="1:23" ht="12.75">
      <c r="A76" s="14">
        <f t="shared" si="59"/>
        <v>1513685.8879999998</v>
      </c>
      <c r="B76" s="15">
        <v>262.4</v>
      </c>
      <c r="C76" s="15">
        <f t="shared" si="60"/>
        <v>49.86</v>
      </c>
      <c r="D76" s="14">
        <f t="shared" si="61"/>
        <v>287623.3932</v>
      </c>
      <c r="E76" s="15">
        <f t="shared" si="62"/>
        <v>55.48</v>
      </c>
      <c r="F76" s="14">
        <f t="shared" si="63"/>
        <v>320043.0376</v>
      </c>
      <c r="G76" s="16">
        <f t="shared" si="64"/>
        <v>39.888000000000005</v>
      </c>
      <c r="H76" s="14">
        <f t="shared" si="65"/>
        <v>230098.71456</v>
      </c>
      <c r="I76" s="16">
        <f t="shared" si="66"/>
        <v>44.384</v>
      </c>
      <c r="J76" s="14">
        <f t="shared" si="67"/>
        <v>256034.43008</v>
      </c>
      <c r="K76" s="16">
        <f t="shared" si="68"/>
        <v>34.902</v>
      </c>
      <c r="L76" s="14">
        <f t="shared" si="69"/>
        <v>201336.37524000002</v>
      </c>
      <c r="M76" s="16">
        <f t="shared" si="70"/>
        <v>38.836</v>
      </c>
      <c r="N76" s="14">
        <f t="shared" si="71"/>
        <v>224030.12632</v>
      </c>
      <c r="O76" s="16">
        <f t="shared" si="72"/>
        <v>14.958000000000002</v>
      </c>
      <c r="P76" s="14">
        <f t="shared" si="73"/>
        <v>86287.01796000001</v>
      </c>
      <c r="Q76" s="16">
        <f t="shared" si="74"/>
        <v>16.644000000000002</v>
      </c>
      <c r="R76" s="14">
        <f t="shared" si="75"/>
        <v>96012.91128000001</v>
      </c>
      <c r="T76">
        <v>150</v>
      </c>
      <c r="U76">
        <v>0.15</v>
      </c>
      <c r="V76">
        <v>0.22</v>
      </c>
      <c r="W76">
        <v>0.2</v>
      </c>
    </row>
    <row r="77" spans="1:23" ht="12.75">
      <c r="A77" s="17">
        <f t="shared" si="59"/>
        <v>1592369.8648</v>
      </c>
      <c r="B77" s="15">
        <v>276.04</v>
      </c>
      <c r="C77" s="18">
        <f t="shared" si="60"/>
        <v>51.906000000000006</v>
      </c>
      <c r="D77" s="17">
        <f t="shared" si="61"/>
        <v>299425.98972</v>
      </c>
      <c r="E77" s="18">
        <f t="shared" si="62"/>
        <v>58.208000000000006</v>
      </c>
      <c r="F77" s="17">
        <f t="shared" si="63"/>
        <v>335779.83296</v>
      </c>
      <c r="G77" s="19">
        <f t="shared" si="64"/>
        <v>41.524800000000006</v>
      </c>
      <c r="H77" s="17">
        <f t="shared" si="65"/>
        <v>239540.79177600003</v>
      </c>
      <c r="I77" s="19">
        <f t="shared" si="66"/>
        <v>46.56640000000001</v>
      </c>
      <c r="J77" s="17">
        <f t="shared" si="67"/>
        <v>268623.86636800005</v>
      </c>
      <c r="K77" s="19">
        <f t="shared" si="68"/>
        <v>36.33420000000001</v>
      </c>
      <c r="L77" s="17">
        <f t="shared" si="69"/>
        <v>209598.19280400002</v>
      </c>
      <c r="M77" s="19">
        <f t="shared" si="70"/>
        <v>40.74560000000001</v>
      </c>
      <c r="N77" s="17">
        <f t="shared" si="71"/>
        <v>235045.88307200006</v>
      </c>
      <c r="O77" s="19">
        <f t="shared" si="72"/>
        <v>15.571800000000003</v>
      </c>
      <c r="P77" s="17">
        <f t="shared" si="73"/>
        <v>89827.79691600002</v>
      </c>
      <c r="Q77" s="19">
        <f t="shared" si="74"/>
        <v>17.462400000000006</v>
      </c>
      <c r="R77" s="17">
        <f t="shared" si="75"/>
        <v>100733.94988800002</v>
      </c>
      <c r="T77">
        <v>150</v>
      </c>
      <c r="U77">
        <v>0.15</v>
      </c>
      <c r="V77">
        <v>0.22</v>
      </c>
      <c r="W77">
        <v>0.2</v>
      </c>
    </row>
    <row r="78" spans="1:23" ht="12.75">
      <c r="A78" s="14">
        <f t="shared" si="59"/>
        <v>1670996.1554</v>
      </c>
      <c r="B78" s="15">
        <v>289.67</v>
      </c>
      <c r="C78" s="15">
        <f t="shared" si="60"/>
        <v>53.950500000000005</v>
      </c>
      <c r="D78" s="14">
        <f t="shared" si="61"/>
        <v>311219.93331000005</v>
      </c>
      <c r="E78" s="15">
        <f t="shared" si="62"/>
        <v>60.934000000000005</v>
      </c>
      <c r="F78" s="14">
        <f t="shared" si="63"/>
        <v>351505.09108000004</v>
      </c>
      <c r="G78" s="16">
        <f t="shared" si="64"/>
        <v>43.16040000000001</v>
      </c>
      <c r="H78" s="14">
        <f t="shared" si="65"/>
        <v>248975.94664800004</v>
      </c>
      <c r="I78" s="16">
        <f t="shared" si="66"/>
        <v>48.74720000000001</v>
      </c>
      <c r="J78" s="14">
        <f t="shared" si="67"/>
        <v>281204.07286400005</v>
      </c>
      <c r="K78" s="16">
        <f t="shared" si="68"/>
        <v>37.765350000000005</v>
      </c>
      <c r="L78" s="14">
        <f t="shared" si="69"/>
        <v>217853.95331700006</v>
      </c>
      <c r="M78" s="16">
        <f t="shared" si="70"/>
        <v>42.653800000000004</v>
      </c>
      <c r="N78" s="14">
        <f t="shared" si="71"/>
        <v>246053.56375600005</v>
      </c>
      <c r="O78" s="16">
        <f t="shared" si="72"/>
        <v>16.185150000000004</v>
      </c>
      <c r="P78" s="14">
        <f t="shared" si="73"/>
        <v>93365.97999300003</v>
      </c>
      <c r="Q78" s="16">
        <f t="shared" si="74"/>
        <v>18.280200000000004</v>
      </c>
      <c r="R78" s="14">
        <f t="shared" si="75"/>
        <v>105451.52732400002</v>
      </c>
      <c r="T78">
        <v>150</v>
      </c>
      <c r="U78">
        <v>0.15</v>
      </c>
      <c r="V78">
        <v>0.22</v>
      </c>
      <c r="W78">
        <v>0.2</v>
      </c>
    </row>
    <row r="79" spans="1:23" ht="12.75">
      <c r="A79" s="17">
        <f t="shared" si="59"/>
        <v>1749622.446</v>
      </c>
      <c r="B79" s="15">
        <v>303.3</v>
      </c>
      <c r="C79" s="18">
        <f t="shared" si="60"/>
        <v>55.995000000000005</v>
      </c>
      <c r="D79" s="17">
        <f t="shared" si="61"/>
        <v>323013.87690000003</v>
      </c>
      <c r="E79" s="18">
        <f t="shared" si="62"/>
        <v>63.660000000000004</v>
      </c>
      <c r="F79" s="17">
        <f t="shared" si="63"/>
        <v>367230.3492</v>
      </c>
      <c r="G79" s="19">
        <f t="shared" si="64"/>
        <v>44.79600000000001</v>
      </c>
      <c r="H79" s="17">
        <f t="shared" si="65"/>
        <v>258411.10152000003</v>
      </c>
      <c r="I79" s="19">
        <f t="shared" si="66"/>
        <v>50.928000000000004</v>
      </c>
      <c r="J79" s="17">
        <f t="shared" si="67"/>
        <v>293784.27936</v>
      </c>
      <c r="K79" s="19">
        <f t="shared" si="68"/>
        <v>39.19650000000001</v>
      </c>
      <c r="L79" s="17">
        <f t="shared" si="69"/>
        <v>226109.71383000005</v>
      </c>
      <c r="M79" s="19">
        <f t="shared" si="70"/>
        <v>44.562000000000005</v>
      </c>
      <c r="N79" s="17">
        <f t="shared" si="71"/>
        <v>257061.24444</v>
      </c>
      <c r="O79" s="19">
        <f t="shared" si="72"/>
        <v>16.798500000000004</v>
      </c>
      <c r="P79" s="17">
        <f t="shared" si="73"/>
        <v>96904.16307000002</v>
      </c>
      <c r="Q79" s="19">
        <f t="shared" si="74"/>
        <v>19.098000000000003</v>
      </c>
      <c r="R79" s="17">
        <f t="shared" si="75"/>
        <v>110169.10476000002</v>
      </c>
      <c r="T79">
        <v>150</v>
      </c>
      <c r="U79">
        <v>0.15</v>
      </c>
      <c r="V79">
        <v>0.22</v>
      </c>
      <c r="W79">
        <v>0.2</v>
      </c>
    </row>
    <row r="80" spans="1:23" ht="12.75">
      <c r="A80" s="14">
        <f t="shared" si="59"/>
        <v>1828248.7366</v>
      </c>
      <c r="B80" s="15">
        <v>316.93</v>
      </c>
      <c r="C80" s="15">
        <f t="shared" si="60"/>
        <v>58.039500000000004</v>
      </c>
      <c r="D80" s="14">
        <f t="shared" si="61"/>
        <v>334807.82049</v>
      </c>
      <c r="E80" s="15">
        <f t="shared" si="62"/>
        <v>66.386</v>
      </c>
      <c r="F80" s="14">
        <f t="shared" si="63"/>
        <v>382955.60731999995</v>
      </c>
      <c r="G80" s="16">
        <f t="shared" si="64"/>
        <v>46.4316</v>
      </c>
      <c r="H80" s="14">
        <f t="shared" si="65"/>
        <v>267846.256392</v>
      </c>
      <c r="I80" s="16">
        <f t="shared" si="66"/>
        <v>53.1088</v>
      </c>
      <c r="J80" s="14">
        <f t="shared" si="67"/>
        <v>306364.485856</v>
      </c>
      <c r="K80" s="16">
        <f t="shared" si="68"/>
        <v>40.62765000000001</v>
      </c>
      <c r="L80" s="14">
        <f t="shared" si="69"/>
        <v>234365.47434300004</v>
      </c>
      <c r="M80" s="16">
        <f t="shared" si="70"/>
        <v>46.4702</v>
      </c>
      <c r="N80" s="14">
        <f t="shared" si="71"/>
        <v>268068.925124</v>
      </c>
      <c r="O80" s="16">
        <f t="shared" si="72"/>
        <v>17.411850000000005</v>
      </c>
      <c r="P80" s="14">
        <f t="shared" si="73"/>
        <v>100442.34614700002</v>
      </c>
      <c r="Q80" s="16">
        <f t="shared" si="74"/>
        <v>19.9158</v>
      </c>
      <c r="R80" s="14">
        <f t="shared" si="75"/>
        <v>114886.68219600001</v>
      </c>
      <c r="T80">
        <v>150</v>
      </c>
      <c r="U80">
        <v>0.15</v>
      </c>
      <c r="V80">
        <v>0.22</v>
      </c>
      <c r="W80">
        <v>0.2</v>
      </c>
    </row>
    <row r="81" spans="1:23" ht="12.75">
      <c r="A81" s="17">
        <f t="shared" si="59"/>
        <v>1906875.0272</v>
      </c>
      <c r="B81" s="15">
        <v>330.56</v>
      </c>
      <c r="C81" s="18">
        <f t="shared" si="60"/>
        <v>60.084</v>
      </c>
      <c r="D81" s="17">
        <f t="shared" si="61"/>
        <v>346601.76408</v>
      </c>
      <c r="E81" s="18">
        <f t="shared" si="62"/>
        <v>69.112</v>
      </c>
      <c r="F81" s="17">
        <f t="shared" si="63"/>
        <v>398680.86543999997</v>
      </c>
      <c r="G81" s="19">
        <f t="shared" si="64"/>
        <v>48.06720000000001</v>
      </c>
      <c r="H81" s="17">
        <f t="shared" si="65"/>
        <v>277281.411264</v>
      </c>
      <c r="I81" s="19">
        <f t="shared" si="66"/>
        <v>55.2896</v>
      </c>
      <c r="J81" s="17">
        <f t="shared" si="67"/>
        <v>318944.692352</v>
      </c>
      <c r="K81" s="19">
        <f t="shared" si="68"/>
        <v>42.058800000000005</v>
      </c>
      <c r="L81" s="17">
        <f t="shared" si="69"/>
        <v>242621.23485600002</v>
      </c>
      <c r="M81" s="19">
        <f t="shared" si="70"/>
        <v>48.3784</v>
      </c>
      <c r="N81" s="17">
        <f t="shared" si="71"/>
        <v>279076.605808</v>
      </c>
      <c r="O81" s="19">
        <f t="shared" si="72"/>
        <v>18.025200000000005</v>
      </c>
      <c r="P81" s="17">
        <f t="shared" si="73"/>
        <v>103980.52922400001</v>
      </c>
      <c r="Q81" s="19">
        <f t="shared" si="74"/>
        <v>20.733600000000003</v>
      </c>
      <c r="R81" s="17">
        <f t="shared" si="75"/>
        <v>119604.259632</v>
      </c>
      <c r="T81">
        <v>150</v>
      </c>
      <c r="U81">
        <v>0.15</v>
      </c>
      <c r="V81">
        <v>0.22</v>
      </c>
      <c r="W81">
        <v>0.2</v>
      </c>
    </row>
    <row r="82" spans="1:23" ht="12.75">
      <c r="A82" s="14">
        <f t="shared" si="59"/>
        <v>1985501.3177999998</v>
      </c>
      <c r="B82" s="15">
        <v>344.19</v>
      </c>
      <c r="C82" s="15">
        <f t="shared" si="60"/>
        <v>62.1285</v>
      </c>
      <c r="D82" s="14">
        <f t="shared" si="61"/>
        <v>358395.70767000003</v>
      </c>
      <c r="E82" s="15">
        <f t="shared" si="62"/>
        <v>71.838</v>
      </c>
      <c r="F82" s="14">
        <f t="shared" si="63"/>
        <v>414406.12356</v>
      </c>
      <c r="G82" s="16">
        <f t="shared" si="64"/>
        <v>49.7028</v>
      </c>
      <c r="H82" s="14">
        <f t="shared" si="65"/>
        <v>286716.56613600004</v>
      </c>
      <c r="I82" s="16">
        <f t="shared" si="66"/>
        <v>57.4704</v>
      </c>
      <c r="J82" s="14">
        <f t="shared" si="67"/>
        <v>331524.898848</v>
      </c>
      <c r="K82" s="16">
        <f t="shared" si="68"/>
        <v>43.48995000000001</v>
      </c>
      <c r="L82" s="14">
        <f t="shared" si="69"/>
        <v>250876.99536900004</v>
      </c>
      <c r="M82" s="16">
        <f t="shared" si="70"/>
        <v>50.2866</v>
      </c>
      <c r="N82" s="14">
        <f t="shared" si="71"/>
        <v>290084.286492</v>
      </c>
      <c r="O82" s="16">
        <f t="shared" si="72"/>
        <v>18.638550000000002</v>
      </c>
      <c r="P82" s="14">
        <f t="shared" si="73"/>
        <v>107518.71230100002</v>
      </c>
      <c r="Q82" s="16">
        <f t="shared" si="74"/>
        <v>21.5514</v>
      </c>
      <c r="R82" s="14">
        <f t="shared" si="75"/>
        <v>124321.83706800001</v>
      </c>
      <c r="T82">
        <v>150</v>
      </c>
      <c r="U82">
        <v>0.15</v>
      </c>
      <c r="V82">
        <v>0.22</v>
      </c>
      <c r="W82">
        <v>0.2</v>
      </c>
    </row>
    <row r="83" spans="1:23" ht="12.75">
      <c r="A83" s="17">
        <f t="shared" si="59"/>
        <v>2064127.6084</v>
      </c>
      <c r="B83" s="15">
        <v>357.82</v>
      </c>
      <c r="C83" s="18">
        <f t="shared" si="60"/>
        <v>64.173</v>
      </c>
      <c r="D83" s="17">
        <f t="shared" si="61"/>
        <v>370189.65126</v>
      </c>
      <c r="E83" s="18">
        <f t="shared" si="62"/>
        <v>74.564</v>
      </c>
      <c r="F83" s="17">
        <f t="shared" si="63"/>
        <v>430131.38167999993</v>
      </c>
      <c r="G83" s="19">
        <f t="shared" si="64"/>
        <v>51.33840000000001</v>
      </c>
      <c r="H83" s="17">
        <f t="shared" si="65"/>
        <v>296151.721008</v>
      </c>
      <c r="I83" s="19">
        <f t="shared" si="66"/>
        <v>59.651199999999996</v>
      </c>
      <c r="J83" s="17">
        <f t="shared" si="67"/>
        <v>344105.105344</v>
      </c>
      <c r="K83" s="19">
        <f t="shared" si="68"/>
        <v>44.9211</v>
      </c>
      <c r="L83" s="17">
        <f t="shared" si="69"/>
        <v>259132.75588200003</v>
      </c>
      <c r="M83" s="19">
        <f t="shared" si="70"/>
        <v>52.1948</v>
      </c>
      <c r="N83" s="17">
        <f t="shared" si="71"/>
        <v>301091.967176</v>
      </c>
      <c r="O83" s="19">
        <f t="shared" si="72"/>
        <v>19.251900000000003</v>
      </c>
      <c r="P83" s="17">
        <f t="shared" si="73"/>
        <v>111056.89537800002</v>
      </c>
      <c r="Q83" s="19">
        <f t="shared" si="74"/>
        <v>22.369200000000003</v>
      </c>
      <c r="R83" s="17">
        <f t="shared" si="75"/>
        <v>129039.414504</v>
      </c>
      <c r="T83">
        <v>150</v>
      </c>
      <c r="U83">
        <v>0.15</v>
      </c>
      <c r="V83">
        <v>0.22</v>
      </c>
      <c r="W83">
        <v>0.2</v>
      </c>
    </row>
    <row r="84" spans="1:23" ht="12.75">
      <c r="A84" s="14">
        <f t="shared" si="59"/>
        <v>2142811.5851999996</v>
      </c>
      <c r="B84" s="15">
        <v>371.46</v>
      </c>
      <c r="C84" s="15">
        <f t="shared" si="60"/>
        <v>66.219</v>
      </c>
      <c r="D84" s="14">
        <f t="shared" si="61"/>
        <v>381992.24778</v>
      </c>
      <c r="E84" s="15">
        <f t="shared" si="62"/>
        <v>77.292</v>
      </c>
      <c r="F84" s="14">
        <f t="shared" si="63"/>
        <v>445868.17704</v>
      </c>
      <c r="G84" s="16">
        <f t="shared" si="64"/>
        <v>52.9752</v>
      </c>
      <c r="H84" s="14">
        <f t="shared" si="65"/>
        <v>305593.79822399997</v>
      </c>
      <c r="I84" s="16">
        <f t="shared" si="66"/>
        <v>61.833600000000004</v>
      </c>
      <c r="J84" s="14">
        <f t="shared" si="67"/>
        <v>356694.541632</v>
      </c>
      <c r="K84" s="16">
        <f t="shared" si="68"/>
        <v>46.3533</v>
      </c>
      <c r="L84" s="14">
        <f t="shared" si="69"/>
        <v>267394.573446</v>
      </c>
      <c r="M84" s="16">
        <f t="shared" si="70"/>
        <v>54.104400000000005</v>
      </c>
      <c r="N84" s="14">
        <f t="shared" si="71"/>
        <v>312107.723928</v>
      </c>
      <c r="O84" s="16">
        <f t="shared" si="72"/>
        <v>19.8657</v>
      </c>
      <c r="P84" s="14">
        <f t="shared" si="73"/>
        <v>114597.67433400001</v>
      </c>
      <c r="Q84" s="16">
        <f t="shared" si="74"/>
        <v>23.187600000000003</v>
      </c>
      <c r="R84" s="14">
        <f t="shared" si="75"/>
        <v>133760.45311200002</v>
      </c>
      <c r="T84">
        <v>150</v>
      </c>
      <c r="U84">
        <v>0.15</v>
      </c>
      <c r="V84">
        <v>0.22</v>
      </c>
      <c r="W84">
        <v>0.2</v>
      </c>
    </row>
    <row r="85" spans="1:23" ht="12.75">
      <c r="A85" s="17">
        <f t="shared" si="59"/>
        <v>2221437.8758</v>
      </c>
      <c r="B85" s="15">
        <v>385.09</v>
      </c>
      <c r="C85" s="18">
        <f t="shared" si="60"/>
        <v>68.2635</v>
      </c>
      <c r="D85" s="17">
        <f t="shared" si="61"/>
        <v>393786.19136999996</v>
      </c>
      <c r="E85" s="18">
        <f t="shared" si="62"/>
        <v>80.018</v>
      </c>
      <c r="F85" s="17">
        <f t="shared" si="63"/>
        <v>461593.43516</v>
      </c>
      <c r="G85" s="19">
        <f t="shared" si="64"/>
        <v>54.6108</v>
      </c>
      <c r="H85" s="17">
        <f t="shared" si="65"/>
        <v>315028.953096</v>
      </c>
      <c r="I85" s="19">
        <f t="shared" si="66"/>
        <v>64.01440000000001</v>
      </c>
      <c r="J85" s="17">
        <f t="shared" si="67"/>
        <v>369274.748128</v>
      </c>
      <c r="K85" s="19">
        <f t="shared" si="68"/>
        <v>47.78445</v>
      </c>
      <c r="L85" s="17">
        <f t="shared" si="69"/>
        <v>275650.333959</v>
      </c>
      <c r="M85" s="19">
        <f t="shared" si="70"/>
        <v>56.012600000000006</v>
      </c>
      <c r="N85" s="17">
        <f t="shared" si="71"/>
        <v>323115.40461200004</v>
      </c>
      <c r="O85" s="19">
        <f t="shared" si="72"/>
        <v>20.47905</v>
      </c>
      <c r="P85" s="17">
        <f t="shared" si="73"/>
        <v>118135.857411</v>
      </c>
      <c r="Q85" s="19">
        <f t="shared" si="74"/>
        <v>24.005400000000005</v>
      </c>
      <c r="R85" s="17">
        <f t="shared" si="75"/>
        <v>138478.030548</v>
      </c>
      <c r="T85">
        <v>150</v>
      </c>
      <c r="U85">
        <v>0.15</v>
      </c>
      <c r="V85">
        <v>0.22</v>
      </c>
      <c r="W85">
        <v>0.2</v>
      </c>
    </row>
    <row r="86" spans="1:23" ht="12.75">
      <c r="A86" s="14">
        <f t="shared" si="59"/>
        <v>2300064.1664</v>
      </c>
      <c r="B86" s="15">
        <v>398.72</v>
      </c>
      <c r="C86" s="15">
        <f t="shared" si="60"/>
        <v>70.30799999999999</v>
      </c>
      <c r="D86" s="14">
        <f t="shared" si="61"/>
        <v>405580.13495999994</v>
      </c>
      <c r="E86" s="15">
        <f t="shared" si="62"/>
        <v>82.744</v>
      </c>
      <c r="F86" s="14">
        <f t="shared" si="63"/>
        <v>477318.69328</v>
      </c>
      <c r="G86" s="16">
        <f t="shared" si="64"/>
        <v>56.246399999999994</v>
      </c>
      <c r="H86" s="14">
        <f t="shared" si="65"/>
        <v>324464.107968</v>
      </c>
      <c r="I86" s="16">
        <f t="shared" si="66"/>
        <v>66.1952</v>
      </c>
      <c r="J86" s="14">
        <f t="shared" si="67"/>
        <v>381854.954624</v>
      </c>
      <c r="K86" s="16">
        <f t="shared" si="68"/>
        <v>49.2156</v>
      </c>
      <c r="L86" s="14">
        <f t="shared" si="69"/>
        <v>283906.09447199997</v>
      </c>
      <c r="M86" s="16">
        <f t="shared" si="70"/>
        <v>57.92080000000001</v>
      </c>
      <c r="N86" s="14">
        <f t="shared" si="71"/>
        <v>334123.08529600006</v>
      </c>
      <c r="O86" s="16">
        <f t="shared" si="72"/>
        <v>21.0924</v>
      </c>
      <c r="P86" s="14">
        <f t="shared" si="73"/>
        <v>121674.040488</v>
      </c>
      <c r="Q86" s="16">
        <f t="shared" si="74"/>
        <v>24.823200000000003</v>
      </c>
      <c r="R86" s="14">
        <f t="shared" si="75"/>
        <v>143195.60798400003</v>
      </c>
      <c r="T86">
        <v>150</v>
      </c>
      <c r="U86">
        <v>0.15</v>
      </c>
      <c r="V86">
        <v>0.22</v>
      </c>
      <c r="W86">
        <v>0.2</v>
      </c>
    </row>
    <row r="87" spans="1:23" ht="12.75">
      <c r="A87" s="17">
        <f t="shared" si="59"/>
        <v>2378690.457</v>
      </c>
      <c r="B87" s="15">
        <v>412.35</v>
      </c>
      <c r="C87" s="18">
        <f t="shared" si="60"/>
        <v>72.35249999999999</v>
      </c>
      <c r="D87" s="17">
        <f t="shared" si="61"/>
        <v>417374.0785499999</v>
      </c>
      <c r="E87" s="18">
        <f t="shared" si="62"/>
        <v>85.47</v>
      </c>
      <c r="F87" s="17">
        <f t="shared" si="63"/>
        <v>493043.95139999996</v>
      </c>
      <c r="G87" s="19">
        <f t="shared" si="64"/>
        <v>57.882</v>
      </c>
      <c r="H87" s="17">
        <f t="shared" si="65"/>
        <v>333899.26284</v>
      </c>
      <c r="I87" s="19">
        <f t="shared" si="66"/>
        <v>68.376</v>
      </c>
      <c r="J87" s="17">
        <f t="shared" si="67"/>
        <v>394435.16112</v>
      </c>
      <c r="K87" s="19">
        <f t="shared" si="68"/>
        <v>50.64675</v>
      </c>
      <c r="L87" s="17">
        <f t="shared" si="69"/>
        <v>292161.854985</v>
      </c>
      <c r="M87" s="19">
        <f t="shared" si="70"/>
        <v>59.82900000000001</v>
      </c>
      <c r="N87" s="17">
        <f t="shared" si="71"/>
        <v>345130.76598</v>
      </c>
      <c r="O87" s="19">
        <f t="shared" si="72"/>
        <v>21.705750000000002</v>
      </c>
      <c r="P87" s="17">
        <f t="shared" si="73"/>
        <v>125212.223565</v>
      </c>
      <c r="Q87" s="19">
        <f t="shared" si="74"/>
        <v>25.641000000000002</v>
      </c>
      <c r="R87" s="17">
        <f t="shared" si="75"/>
        <v>147913.18542000002</v>
      </c>
      <c r="T87">
        <v>150</v>
      </c>
      <c r="U87">
        <v>0.15</v>
      </c>
      <c r="V87">
        <v>0.22</v>
      </c>
      <c r="W87">
        <v>0.2</v>
      </c>
    </row>
    <row r="88" spans="1:23" ht="12.75">
      <c r="A88" s="14">
        <f t="shared" si="59"/>
        <v>2457316.7476</v>
      </c>
      <c r="B88" s="15">
        <v>425.98</v>
      </c>
      <c r="C88" s="15">
        <f t="shared" si="60"/>
        <v>74.39699999999999</v>
      </c>
      <c r="D88" s="14">
        <f t="shared" si="61"/>
        <v>429168.02213999996</v>
      </c>
      <c r="E88" s="15">
        <f t="shared" si="62"/>
        <v>88.196</v>
      </c>
      <c r="F88" s="14">
        <f t="shared" si="63"/>
        <v>508769.20952</v>
      </c>
      <c r="G88" s="16">
        <f t="shared" si="64"/>
        <v>59.517599999999995</v>
      </c>
      <c r="H88" s="14">
        <f t="shared" si="65"/>
        <v>343334.41771199997</v>
      </c>
      <c r="I88" s="16">
        <f t="shared" si="66"/>
        <v>70.5568</v>
      </c>
      <c r="J88" s="14">
        <f t="shared" si="67"/>
        <v>407015.367616</v>
      </c>
      <c r="K88" s="16">
        <f t="shared" si="68"/>
        <v>52.0779</v>
      </c>
      <c r="L88" s="14">
        <f t="shared" si="69"/>
        <v>300417.615498</v>
      </c>
      <c r="M88" s="16">
        <f t="shared" si="70"/>
        <v>61.7372</v>
      </c>
      <c r="N88" s="14">
        <f t="shared" si="71"/>
        <v>356138.446664</v>
      </c>
      <c r="O88" s="16">
        <f t="shared" si="72"/>
        <v>22.319100000000002</v>
      </c>
      <c r="P88" s="14">
        <f t="shared" si="73"/>
        <v>128750.406642</v>
      </c>
      <c r="Q88" s="16">
        <f t="shared" si="74"/>
        <v>26.458800000000004</v>
      </c>
      <c r="R88" s="14">
        <f t="shared" si="75"/>
        <v>152630.76285600002</v>
      </c>
      <c r="T88">
        <v>150</v>
      </c>
      <c r="U88">
        <v>0.15</v>
      </c>
      <c r="V88">
        <v>0.22</v>
      </c>
      <c r="W88">
        <v>0.2</v>
      </c>
    </row>
    <row r="89" spans="1:23" ht="12.75">
      <c r="A89" s="17">
        <f t="shared" si="59"/>
        <v>2535943.0382</v>
      </c>
      <c r="B89" s="15">
        <v>439.61</v>
      </c>
      <c r="C89" s="18">
        <f t="shared" si="60"/>
        <v>76.44149999999999</v>
      </c>
      <c r="D89" s="17">
        <f t="shared" si="61"/>
        <v>440961.96572999994</v>
      </c>
      <c r="E89" s="18">
        <f t="shared" si="62"/>
        <v>90.922</v>
      </c>
      <c r="F89" s="17">
        <f t="shared" si="63"/>
        <v>524494.4676399999</v>
      </c>
      <c r="G89" s="19">
        <f t="shared" si="64"/>
        <v>61.1532</v>
      </c>
      <c r="H89" s="17">
        <f t="shared" si="65"/>
        <v>352769.57258399995</v>
      </c>
      <c r="I89" s="19">
        <f t="shared" si="66"/>
        <v>72.7376</v>
      </c>
      <c r="J89" s="17">
        <f t="shared" si="67"/>
        <v>419595.57411199994</v>
      </c>
      <c r="K89" s="19">
        <f t="shared" si="68"/>
        <v>53.50905</v>
      </c>
      <c r="L89" s="17">
        <f t="shared" si="69"/>
        <v>308673.376011</v>
      </c>
      <c r="M89" s="19">
        <f t="shared" si="70"/>
        <v>63.6454</v>
      </c>
      <c r="N89" s="17">
        <f t="shared" si="71"/>
        <v>367146.127348</v>
      </c>
      <c r="O89" s="19">
        <f t="shared" si="72"/>
        <v>22.93245</v>
      </c>
      <c r="P89" s="17">
        <f t="shared" si="73"/>
        <v>132288.589719</v>
      </c>
      <c r="Q89" s="19">
        <f t="shared" si="74"/>
        <v>27.276600000000002</v>
      </c>
      <c r="R89" s="17">
        <f t="shared" si="75"/>
        <v>157348.340292</v>
      </c>
      <c r="T89">
        <v>150</v>
      </c>
      <c r="U89">
        <v>0.15</v>
      </c>
      <c r="V89">
        <v>0.22</v>
      </c>
      <c r="W89">
        <v>0.2</v>
      </c>
    </row>
    <row r="90" spans="1:23" ht="12.75">
      <c r="A90" s="20">
        <f t="shared" si="59"/>
        <v>2595879</v>
      </c>
      <c r="B90" s="21">
        <v>450</v>
      </c>
      <c r="C90" s="22">
        <f t="shared" si="60"/>
        <v>78</v>
      </c>
      <c r="D90" s="20">
        <f t="shared" si="61"/>
        <v>449952.36</v>
      </c>
      <c r="E90" s="22">
        <f t="shared" si="62"/>
        <v>93</v>
      </c>
      <c r="F90" s="20">
        <f t="shared" si="63"/>
        <v>536481.66</v>
      </c>
      <c r="G90" s="23">
        <f t="shared" si="64"/>
        <v>62.400000000000006</v>
      </c>
      <c r="H90" s="20">
        <f t="shared" si="65"/>
        <v>359961.88800000004</v>
      </c>
      <c r="I90" s="23">
        <f t="shared" si="66"/>
        <v>74.4</v>
      </c>
      <c r="J90" s="20">
        <f t="shared" si="67"/>
        <v>429185.32800000004</v>
      </c>
      <c r="K90" s="23">
        <f t="shared" si="68"/>
        <v>54.60000000000001</v>
      </c>
      <c r="L90" s="20">
        <f t="shared" si="69"/>
        <v>314966.652</v>
      </c>
      <c r="M90" s="23">
        <f t="shared" si="70"/>
        <v>65.10000000000001</v>
      </c>
      <c r="N90" s="20">
        <f t="shared" si="71"/>
        <v>375537.16200000007</v>
      </c>
      <c r="O90" s="23">
        <f t="shared" si="72"/>
        <v>23.400000000000002</v>
      </c>
      <c r="P90" s="20">
        <f t="shared" si="73"/>
        <v>134985.708</v>
      </c>
      <c r="Q90" s="23">
        <f t="shared" si="74"/>
        <v>27.900000000000006</v>
      </c>
      <c r="R90" s="20">
        <f t="shared" si="75"/>
        <v>160944.49800000002</v>
      </c>
      <c r="T90">
        <v>150</v>
      </c>
      <c r="U90">
        <v>0.15</v>
      </c>
      <c r="V90">
        <v>0.22</v>
      </c>
      <c r="W90">
        <v>0.2</v>
      </c>
    </row>
    <row r="91" spans="1:18" ht="12.75">
      <c r="A91" s="24"/>
      <c r="B91" s="25"/>
      <c r="C91" s="25"/>
      <c r="D91" s="9"/>
      <c r="E91" s="25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23" ht="12.75">
      <c r="A92" s="34" t="s">
        <v>14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T92" t="s">
        <v>10</v>
      </c>
      <c r="U92" t="s">
        <v>11</v>
      </c>
      <c r="V92" t="s">
        <v>12</v>
      </c>
      <c r="W92" t="s">
        <v>13</v>
      </c>
    </row>
    <row r="93" spans="1:23" ht="12.75">
      <c r="A93" s="10">
        <f aca="true" t="shared" si="76" ref="A93:A108">B93*$B$1</f>
        <v>2601647.62</v>
      </c>
      <c r="B93" s="11">
        <v>451</v>
      </c>
      <c r="C93" s="12">
        <f aca="true" t="shared" si="77" ref="C93:C108">((B93-T93)*U93)+(T93*V93)</f>
        <v>90.13</v>
      </c>
      <c r="D93" s="10">
        <f aca="true" t="shared" si="78" ref="D93:D108">C93*$B$1</f>
        <v>519925.72059999994</v>
      </c>
      <c r="E93" s="12">
        <f aca="true" t="shared" si="79" ref="E93:E108">((B93-T93)*W93)+(T93*V93)</f>
        <v>90.17</v>
      </c>
      <c r="F93" s="10">
        <f aca="true" t="shared" si="80" ref="F93:F108">E93*$B$1</f>
        <v>520156.4654</v>
      </c>
      <c r="G93" s="13">
        <f aca="true" t="shared" si="81" ref="G93:G108">C93*0.8</f>
        <v>72.104</v>
      </c>
      <c r="H93" s="10">
        <f aca="true" t="shared" si="82" ref="H93:H108">D93*0.8</f>
        <v>415940.57648</v>
      </c>
      <c r="I93" s="13">
        <f aca="true" t="shared" si="83" ref="I93:I108">E93*0.8</f>
        <v>72.13600000000001</v>
      </c>
      <c r="J93" s="10">
        <f aca="true" t="shared" si="84" ref="J93:J108">F93*0.8</f>
        <v>416125.17232</v>
      </c>
      <c r="K93" s="13">
        <f aca="true" t="shared" si="85" ref="K93:K108">C93*0.7</f>
        <v>63.091</v>
      </c>
      <c r="L93" s="10">
        <f aca="true" t="shared" si="86" ref="L93:L108">D93*0.7</f>
        <v>363948.00442</v>
      </c>
      <c r="M93" s="13">
        <f aca="true" t="shared" si="87" ref="M93:M108">E93*0.7</f>
        <v>63.11900000000001</v>
      </c>
      <c r="N93" s="10">
        <f aca="true" t="shared" si="88" ref="N93:N108">F93*0.7</f>
        <v>364109.52578</v>
      </c>
      <c r="O93" s="13">
        <f aca="true" t="shared" si="89" ref="O93:O108">C93*0.3</f>
        <v>27.039</v>
      </c>
      <c r="P93" s="10">
        <f aca="true" t="shared" si="90" ref="P93:P108">D93*0.3</f>
        <v>155977.71618000002</v>
      </c>
      <c r="Q93" s="13">
        <f aca="true" t="shared" si="91" ref="Q93:Q108">E93*0.3</f>
        <v>27.051000000000005</v>
      </c>
      <c r="R93" s="10">
        <f aca="true" t="shared" si="92" ref="R93:R108">F93*0.3</f>
        <v>156046.93962000002</v>
      </c>
      <c r="T93">
        <v>450</v>
      </c>
      <c r="U93">
        <v>0.13</v>
      </c>
      <c r="V93">
        <v>0.2</v>
      </c>
      <c r="W93">
        <v>0.17</v>
      </c>
    </row>
    <row r="94" spans="1:23" ht="12.75">
      <c r="A94" s="14">
        <f t="shared" si="76"/>
        <v>2712866.6136</v>
      </c>
      <c r="B94" s="15">
        <v>470.28</v>
      </c>
      <c r="C94" s="15">
        <f t="shared" si="77"/>
        <v>92.6364</v>
      </c>
      <c r="D94" s="14">
        <f t="shared" si="78"/>
        <v>534384.1897679999</v>
      </c>
      <c r="E94" s="15">
        <f t="shared" si="79"/>
        <v>93.4476</v>
      </c>
      <c r="F94" s="14">
        <f t="shared" si="80"/>
        <v>539063.694312</v>
      </c>
      <c r="G94" s="16">
        <f t="shared" si="81"/>
        <v>74.10912</v>
      </c>
      <c r="H94" s="14">
        <f t="shared" si="82"/>
        <v>427507.35181439994</v>
      </c>
      <c r="I94" s="16">
        <f t="shared" si="83"/>
        <v>74.75807999999999</v>
      </c>
      <c r="J94" s="14">
        <f t="shared" si="84"/>
        <v>431250.9554496</v>
      </c>
      <c r="K94" s="16">
        <f t="shared" si="85"/>
        <v>64.84548000000001</v>
      </c>
      <c r="L94" s="14">
        <f t="shared" si="86"/>
        <v>374068.9328376</v>
      </c>
      <c r="M94" s="16">
        <f t="shared" si="87"/>
        <v>65.41332</v>
      </c>
      <c r="N94" s="14">
        <f t="shared" si="88"/>
        <v>377344.5860184</v>
      </c>
      <c r="O94" s="16">
        <f t="shared" si="89"/>
        <v>27.790920000000003</v>
      </c>
      <c r="P94" s="14">
        <f t="shared" si="90"/>
        <v>160315.2569304</v>
      </c>
      <c r="Q94" s="16">
        <f t="shared" si="91"/>
        <v>28.034280000000003</v>
      </c>
      <c r="R94" s="14">
        <f t="shared" si="92"/>
        <v>161719.1082936</v>
      </c>
      <c r="T94">
        <v>450</v>
      </c>
      <c r="U94">
        <v>0.13</v>
      </c>
      <c r="V94">
        <v>0.2</v>
      </c>
      <c r="W94">
        <v>0.17</v>
      </c>
    </row>
    <row r="95" spans="1:23" ht="12.75">
      <c r="A95" s="17">
        <f t="shared" si="76"/>
        <v>2830834.8926</v>
      </c>
      <c r="B95" s="15">
        <v>490.73</v>
      </c>
      <c r="C95" s="18">
        <f t="shared" si="77"/>
        <v>95.2949</v>
      </c>
      <c r="D95" s="17">
        <f t="shared" si="78"/>
        <v>549720.0660379999</v>
      </c>
      <c r="E95" s="18">
        <f t="shared" si="79"/>
        <v>96.92410000000001</v>
      </c>
      <c r="F95" s="17">
        <f t="shared" si="80"/>
        <v>559118.301742</v>
      </c>
      <c r="G95" s="19">
        <f t="shared" si="81"/>
        <v>76.23592000000001</v>
      </c>
      <c r="H95" s="17">
        <f t="shared" si="82"/>
        <v>439776.05283039995</v>
      </c>
      <c r="I95" s="19">
        <f t="shared" si="83"/>
        <v>77.53928000000002</v>
      </c>
      <c r="J95" s="17">
        <f t="shared" si="84"/>
        <v>447294.64139360003</v>
      </c>
      <c r="K95" s="19">
        <f t="shared" si="85"/>
        <v>66.70643000000001</v>
      </c>
      <c r="L95" s="17">
        <f t="shared" si="86"/>
        <v>384804.0462266</v>
      </c>
      <c r="M95" s="19">
        <f t="shared" si="87"/>
        <v>67.84687000000001</v>
      </c>
      <c r="N95" s="17">
        <f t="shared" si="88"/>
        <v>391382.8112194001</v>
      </c>
      <c r="O95" s="19">
        <f t="shared" si="89"/>
        <v>28.588470000000004</v>
      </c>
      <c r="P95" s="17">
        <f t="shared" si="90"/>
        <v>164916.0198114</v>
      </c>
      <c r="Q95" s="19">
        <f t="shared" si="91"/>
        <v>29.077230000000007</v>
      </c>
      <c r="R95" s="17">
        <f t="shared" si="92"/>
        <v>167735.49052260004</v>
      </c>
      <c r="T95">
        <v>450</v>
      </c>
      <c r="U95">
        <v>0.13</v>
      </c>
      <c r="V95">
        <v>0.2</v>
      </c>
      <c r="W95">
        <v>0.17</v>
      </c>
    </row>
    <row r="96" spans="1:23" ht="12.75">
      <c r="A96" s="14">
        <f t="shared" si="76"/>
        <v>2948803.1716</v>
      </c>
      <c r="B96" s="15">
        <v>511.18</v>
      </c>
      <c r="C96" s="15">
        <f t="shared" si="77"/>
        <v>97.9534</v>
      </c>
      <c r="D96" s="14">
        <f t="shared" si="78"/>
        <v>565055.942308</v>
      </c>
      <c r="E96" s="15">
        <f t="shared" si="79"/>
        <v>100.4006</v>
      </c>
      <c r="F96" s="14">
        <f t="shared" si="80"/>
        <v>579172.909172</v>
      </c>
      <c r="G96" s="16">
        <f t="shared" si="81"/>
        <v>78.36272000000001</v>
      </c>
      <c r="H96" s="14">
        <f t="shared" si="82"/>
        <v>452044.75384640007</v>
      </c>
      <c r="I96" s="16">
        <f t="shared" si="83"/>
        <v>80.32048</v>
      </c>
      <c r="J96" s="14">
        <f t="shared" si="84"/>
        <v>463338.32733760006</v>
      </c>
      <c r="K96" s="16">
        <f t="shared" si="85"/>
        <v>68.56738000000001</v>
      </c>
      <c r="L96" s="14">
        <f t="shared" si="86"/>
        <v>395539.1596156001</v>
      </c>
      <c r="M96" s="16">
        <f t="shared" si="87"/>
        <v>70.28042</v>
      </c>
      <c r="N96" s="14">
        <f t="shared" si="88"/>
        <v>405421.0364204</v>
      </c>
      <c r="O96" s="16">
        <f t="shared" si="89"/>
        <v>29.386020000000006</v>
      </c>
      <c r="P96" s="14">
        <f t="shared" si="90"/>
        <v>169516.78269240004</v>
      </c>
      <c r="Q96" s="16">
        <f t="shared" si="91"/>
        <v>30.120180000000005</v>
      </c>
      <c r="R96" s="14">
        <f t="shared" si="92"/>
        <v>173751.87275160002</v>
      </c>
      <c r="T96">
        <v>450</v>
      </c>
      <c r="U96">
        <v>0.13</v>
      </c>
      <c r="V96">
        <v>0.2</v>
      </c>
      <c r="W96">
        <v>0.17</v>
      </c>
    </row>
    <row r="97" spans="1:23" ht="12.75">
      <c r="A97" s="17">
        <f t="shared" si="76"/>
        <v>3066713.7643999998</v>
      </c>
      <c r="B97" s="15">
        <v>531.62</v>
      </c>
      <c r="C97" s="18">
        <f t="shared" si="77"/>
        <v>100.6106</v>
      </c>
      <c r="D97" s="17">
        <f t="shared" si="78"/>
        <v>580384.319372</v>
      </c>
      <c r="E97" s="18">
        <f t="shared" si="79"/>
        <v>103.8754</v>
      </c>
      <c r="F97" s="17">
        <f t="shared" si="80"/>
        <v>599217.709948</v>
      </c>
      <c r="G97" s="19">
        <f t="shared" si="81"/>
        <v>80.48848000000001</v>
      </c>
      <c r="H97" s="17">
        <f t="shared" si="82"/>
        <v>464307.4554976001</v>
      </c>
      <c r="I97" s="19">
        <f t="shared" si="83"/>
        <v>83.10032000000001</v>
      </c>
      <c r="J97" s="17">
        <f t="shared" si="84"/>
        <v>479374.16795840004</v>
      </c>
      <c r="K97" s="19">
        <f t="shared" si="85"/>
        <v>70.42742000000001</v>
      </c>
      <c r="L97" s="17">
        <f t="shared" si="86"/>
        <v>406269.02356040006</v>
      </c>
      <c r="M97" s="19">
        <f t="shared" si="87"/>
        <v>72.71278000000001</v>
      </c>
      <c r="N97" s="17">
        <f t="shared" si="88"/>
        <v>419452.39696360007</v>
      </c>
      <c r="O97" s="19">
        <f t="shared" si="89"/>
        <v>30.183180000000007</v>
      </c>
      <c r="P97" s="17">
        <f t="shared" si="90"/>
        <v>174115.29581160005</v>
      </c>
      <c r="Q97" s="19">
        <f t="shared" si="91"/>
        <v>31.162620000000004</v>
      </c>
      <c r="R97" s="17">
        <f t="shared" si="92"/>
        <v>179765.31298440005</v>
      </c>
      <c r="T97">
        <v>450</v>
      </c>
      <c r="U97">
        <v>0.13</v>
      </c>
      <c r="V97">
        <v>0.2</v>
      </c>
      <c r="W97">
        <v>0.17</v>
      </c>
    </row>
    <row r="98" spans="1:23" ht="12.75">
      <c r="A98" s="14">
        <f t="shared" si="76"/>
        <v>3184682.0434000003</v>
      </c>
      <c r="B98" s="15">
        <v>552.07</v>
      </c>
      <c r="C98" s="15">
        <f t="shared" si="77"/>
        <v>103.26910000000001</v>
      </c>
      <c r="D98" s="14">
        <f t="shared" si="78"/>
        <v>595720.1956420001</v>
      </c>
      <c r="E98" s="15">
        <f t="shared" si="79"/>
        <v>107.35190000000001</v>
      </c>
      <c r="F98" s="14">
        <f t="shared" si="80"/>
        <v>619272.3173780001</v>
      </c>
      <c r="G98" s="16">
        <f t="shared" si="81"/>
        <v>82.61528000000001</v>
      </c>
      <c r="H98" s="14">
        <f t="shared" si="82"/>
        <v>476576.1565136001</v>
      </c>
      <c r="I98" s="16">
        <f t="shared" si="83"/>
        <v>85.88152000000002</v>
      </c>
      <c r="J98" s="14">
        <f t="shared" si="84"/>
        <v>495417.8539024001</v>
      </c>
      <c r="K98" s="16">
        <f t="shared" si="85"/>
        <v>72.28837000000001</v>
      </c>
      <c r="L98" s="14">
        <f t="shared" si="86"/>
        <v>417004.13694940007</v>
      </c>
      <c r="M98" s="16">
        <f t="shared" si="87"/>
        <v>75.14633000000002</v>
      </c>
      <c r="N98" s="14">
        <f t="shared" si="88"/>
        <v>433490.6221646001</v>
      </c>
      <c r="O98" s="16">
        <f t="shared" si="89"/>
        <v>30.98073000000001</v>
      </c>
      <c r="P98" s="14">
        <f t="shared" si="90"/>
        <v>178716.05869260005</v>
      </c>
      <c r="Q98" s="16">
        <f t="shared" si="91"/>
        <v>32.20557000000001</v>
      </c>
      <c r="R98" s="14">
        <f t="shared" si="92"/>
        <v>185781.69521340006</v>
      </c>
      <c r="T98">
        <v>450</v>
      </c>
      <c r="U98">
        <v>0.13</v>
      </c>
      <c r="V98">
        <v>0.2</v>
      </c>
      <c r="W98">
        <v>0.17</v>
      </c>
    </row>
    <row r="99" spans="1:23" ht="12.75">
      <c r="A99" s="17">
        <f t="shared" si="76"/>
        <v>3302650.3224</v>
      </c>
      <c r="B99" s="15">
        <v>572.52</v>
      </c>
      <c r="C99" s="18">
        <f t="shared" si="77"/>
        <v>105.9276</v>
      </c>
      <c r="D99" s="17">
        <f t="shared" si="78"/>
        <v>611056.071912</v>
      </c>
      <c r="E99" s="18">
        <f t="shared" si="79"/>
        <v>110.8284</v>
      </c>
      <c r="F99" s="17">
        <f t="shared" si="80"/>
        <v>639326.924808</v>
      </c>
      <c r="G99" s="19">
        <f t="shared" si="81"/>
        <v>84.74208</v>
      </c>
      <c r="H99" s="17">
        <f t="shared" si="82"/>
        <v>488844.8575296</v>
      </c>
      <c r="I99" s="19">
        <f t="shared" si="83"/>
        <v>88.66272000000001</v>
      </c>
      <c r="J99" s="17">
        <f t="shared" si="84"/>
        <v>511461.53984640003</v>
      </c>
      <c r="K99" s="19">
        <f t="shared" si="85"/>
        <v>74.14932</v>
      </c>
      <c r="L99" s="17">
        <f t="shared" si="86"/>
        <v>427739.2503384</v>
      </c>
      <c r="M99" s="19">
        <f t="shared" si="87"/>
        <v>77.57988</v>
      </c>
      <c r="N99" s="17">
        <f t="shared" si="88"/>
        <v>447528.84736560006</v>
      </c>
      <c r="O99" s="19">
        <f t="shared" si="89"/>
        <v>31.778280000000006</v>
      </c>
      <c r="P99" s="17">
        <f t="shared" si="90"/>
        <v>183316.82157360003</v>
      </c>
      <c r="Q99" s="19">
        <f t="shared" si="91"/>
        <v>33.248520000000006</v>
      </c>
      <c r="R99" s="17">
        <f t="shared" si="92"/>
        <v>191798.0774424</v>
      </c>
      <c r="T99">
        <v>450</v>
      </c>
      <c r="U99">
        <v>0.13</v>
      </c>
      <c r="V99">
        <v>0.2</v>
      </c>
      <c r="W99">
        <v>0.17</v>
      </c>
    </row>
    <row r="100" spans="1:23" ht="12.75">
      <c r="A100" s="14">
        <f t="shared" si="76"/>
        <v>3420618.6014</v>
      </c>
      <c r="B100" s="15">
        <v>592.97</v>
      </c>
      <c r="C100" s="15">
        <f t="shared" si="77"/>
        <v>108.5861</v>
      </c>
      <c r="D100" s="14">
        <f t="shared" si="78"/>
        <v>626391.948182</v>
      </c>
      <c r="E100" s="15">
        <f t="shared" si="79"/>
        <v>114.3049</v>
      </c>
      <c r="F100" s="14">
        <f t="shared" si="80"/>
        <v>659381.532238</v>
      </c>
      <c r="G100" s="16">
        <f t="shared" si="81"/>
        <v>86.86888</v>
      </c>
      <c r="H100" s="14">
        <f t="shared" si="82"/>
        <v>501113.5585456</v>
      </c>
      <c r="I100" s="16">
        <f t="shared" si="83"/>
        <v>91.44392</v>
      </c>
      <c r="J100" s="14">
        <f t="shared" si="84"/>
        <v>527505.2257903999</v>
      </c>
      <c r="K100" s="16">
        <f t="shared" si="85"/>
        <v>76.01027</v>
      </c>
      <c r="L100" s="14">
        <f t="shared" si="86"/>
        <v>438474.3637274</v>
      </c>
      <c r="M100" s="16">
        <f t="shared" si="87"/>
        <v>80.01343000000001</v>
      </c>
      <c r="N100" s="14">
        <f t="shared" si="88"/>
        <v>461567.0725666</v>
      </c>
      <c r="O100" s="16">
        <f t="shared" si="89"/>
        <v>32.57583</v>
      </c>
      <c r="P100" s="14">
        <f t="shared" si="90"/>
        <v>187917.58445460003</v>
      </c>
      <c r="Q100" s="16">
        <f t="shared" si="91"/>
        <v>34.291470000000004</v>
      </c>
      <c r="R100" s="14">
        <f t="shared" si="92"/>
        <v>197814.45967140002</v>
      </c>
      <c r="T100">
        <v>450</v>
      </c>
      <c r="U100">
        <v>0.13</v>
      </c>
      <c r="V100">
        <v>0.2</v>
      </c>
      <c r="W100">
        <v>0.17</v>
      </c>
    </row>
    <row r="101" spans="1:23" ht="12.75">
      <c r="A101" s="17">
        <f t="shared" si="76"/>
        <v>3538529.1942</v>
      </c>
      <c r="B101" s="15">
        <v>613.41</v>
      </c>
      <c r="C101" s="18">
        <f t="shared" si="77"/>
        <v>111.2433</v>
      </c>
      <c r="D101" s="17">
        <f t="shared" si="78"/>
        <v>641720.325246</v>
      </c>
      <c r="E101" s="18">
        <f t="shared" si="79"/>
        <v>117.77969999999999</v>
      </c>
      <c r="F101" s="17">
        <f t="shared" si="80"/>
        <v>679426.333014</v>
      </c>
      <c r="G101" s="19">
        <f t="shared" si="81"/>
        <v>88.99464</v>
      </c>
      <c r="H101" s="17">
        <f t="shared" si="82"/>
        <v>513376.2601968</v>
      </c>
      <c r="I101" s="19">
        <f t="shared" si="83"/>
        <v>94.22376</v>
      </c>
      <c r="J101" s="17">
        <f t="shared" si="84"/>
        <v>543541.0664112</v>
      </c>
      <c r="K101" s="19">
        <f t="shared" si="85"/>
        <v>77.87031000000002</v>
      </c>
      <c r="L101" s="17">
        <f t="shared" si="86"/>
        <v>449204.2276722</v>
      </c>
      <c r="M101" s="19">
        <f t="shared" si="87"/>
        <v>82.44579</v>
      </c>
      <c r="N101" s="17">
        <f t="shared" si="88"/>
        <v>475598.43310980004</v>
      </c>
      <c r="O101" s="19">
        <f t="shared" si="89"/>
        <v>33.37299000000001</v>
      </c>
      <c r="P101" s="17">
        <f t="shared" si="90"/>
        <v>192516.0975738</v>
      </c>
      <c r="Q101" s="19">
        <f t="shared" si="91"/>
        <v>35.33391</v>
      </c>
      <c r="R101" s="17">
        <f t="shared" si="92"/>
        <v>203827.89990420002</v>
      </c>
      <c r="T101">
        <v>450</v>
      </c>
      <c r="U101">
        <v>0.13</v>
      </c>
      <c r="V101">
        <v>0.2</v>
      </c>
      <c r="W101">
        <v>0.17</v>
      </c>
    </row>
    <row r="102" spans="1:23" ht="12.75">
      <c r="A102" s="14">
        <f t="shared" si="76"/>
        <v>3656497.4732</v>
      </c>
      <c r="B102" s="15">
        <v>633.86</v>
      </c>
      <c r="C102" s="15">
        <f t="shared" si="77"/>
        <v>113.90180000000001</v>
      </c>
      <c r="D102" s="14">
        <f t="shared" si="78"/>
        <v>657056.2015160001</v>
      </c>
      <c r="E102" s="15">
        <f t="shared" si="79"/>
        <v>121.2562</v>
      </c>
      <c r="F102" s="14">
        <f t="shared" si="80"/>
        <v>699480.9404440001</v>
      </c>
      <c r="G102" s="16">
        <f t="shared" si="81"/>
        <v>91.12144</v>
      </c>
      <c r="H102" s="14">
        <f t="shared" si="82"/>
        <v>525644.9612128001</v>
      </c>
      <c r="I102" s="16">
        <f t="shared" si="83"/>
        <v>97.00496000000001</v>
      </c>
      <c r="J102" s="14">
        <f t="shared" si="84"/>
        <v>559584.7523552001</v>
      </c>
      <c r="K102" s="16">
        <f t="shared" si="85"/>
        <v>79.73126000000002</v>
      </c>
      <c r="L102" s="14">
        <f t="shared" si="86"/>
        <v>459939.34106120013</v>
      </c>
      <c r="M102" s="16">
        <f t="shared" si="87"/>
        <v>84.87934000000001</v>
      </c>
      <c r="N102" s="14">
        <f t="shared" si="88"/>
        <v>489636.6583108001</v>
      </c>
      <c r="O102" s="16">
        <f t="shared" si="89"/>
        <v>34.17054000000001</v>
      </c>
      <c r="P102" s="14">
        <f t="shared" si="90"/>
        <v>197116.86045480004</v>
      </c>
      <c r="Q102" s="16">
        <f t="shared" si="91"/>
        <v>36.37686000000001</v>
      </c>
      <c r="R102" s="14">
        <f t="shared" si="92"/>
        <v>209844.28213320006</v>
      </c>
      <c r="T102">
        <v>450</v>
      </c>
      <c r="U102">
        <v>0.13</v>
      </c>
      <c r="V102">
        <v>0.2</v>
      </c>
      <c r="W102">
        <v>0.17</v>
      </c>
    </row>
    <row r="103" spans="1:23" ht="12.75">
      <c r="A103" s="17">
        <f t="shared" si="76"/>
        <v>3774465.7521999995</v>
      </c>
      <c r="B103" s="15">
        <v>654.31</v>
      </c>
      <c r="C103" s="18">
        <f t="shared" si="77"/>
        <v>116.5603</v>
      </c>
      <c r="D103" s="17">
        <f t="shared" si="78"/>
        <v>672392.077786</v>
      </c>
      <c r="E103" s="18">
        <f t="shared" si="79"/>
        <v>124.7327</v>
      </c>
      <c r="F103" s="17">
        <f t="shared" si="80"/>
        <v>719535.5478739999</v>
      </c>
      <c r="G103" s="19">
        <f t="shared" si="81"/>
        <v>93.24824000000001</v>
      </c>
      <c r="H103" s="17">
        <f t="shared" si="82"/>
        <v>537913.6622288</v>
      </c>
      <c r="I103" s="19">
        <f t="shared" si="83"/>
        <v>99.78616</v>
      </c>
      <c r="J103" s="17">
        <f t="shared" si="84"/>
        <v>575628.4382991999</v>
      </c>
      <c r="K103" s="19">
        <f t="shared" si="85"/>
        <v>81.59221000000001</v>
      </c>
      <c r="L103" s="17">
        <f t="shared" si="86"/>
        <v>470674.4544502</v>
      </c>
      <c r="M103" s="19">
        <f t="shared" si="87"/>
        <v>87.31289000000001</v>
      </c>
      <c r="N103" s="17">
        <f t="shared" si="88"/>
        <v>503674.88351179997</v>
      </c>
      <c r="O103" s="19">
        <f t="shared" si="89"/>
        <v>34.968090000000004</v>
      </c>
      <c r="P103" s="17">
        <f t="shared" si="90"/>
        <v>201717.62333580002</v>
      </c>
      <c r="Q103" s="19">
        <f t="shared" si="91"/>
        <v>37.419810000000005</v>
      </c>
      <c r="R103" s="17">
        <f t="shared" si="92"/>
        <v>215860.6643622</v>
      </c>
      <c r="T103">
        <v>450</v>
      </c>
      <c r="U103">
        <v>0.13</v>
      </c>
      <c r="V103">
        <v>0.2</v>
      </c>
      <c r="W103">
        <v>0.17</v>
      </c>
    </row>
    <row r="104" spans="1:23" ht="12.75">
      <c r="A104" s="14">
        <f t="shared" si="76"/>
        <v>3892376.3449999997</v>
      </c>
      <c r="B104" s="15">
        <v>674.75</v>
      </c>
      <c r="C104" s="15">
        <f t="shared" si="77"/>
        <v>119.2175</v>
      </c>
      <c r="D104" s="14">
        <f t="shared" si="78"/>
        <v>687720.45485</v>
      </c>
      <c r="E104" s="15">
        <f t="shared" si="79"/>
        <v>128.2075</v>
      </c>
      <c r="F104" s="14">
        <f t="shared" si="80"/>
        <v>739580.34865</v>
      </c>
      <c r="G104" s="16">
        <f t="shared" si="81"/>
        <v>95.37400000000001</v>
      </c>
      <c r="H104" s="14">
        <f t="shared" si="82"/>
        <v>550176.36388</v>
      </c>
      <c r="I104" s="16">
        <f t="shared" si="83"/>
        <v>102.56600000000002</v>
      </c>
      <c r="J104" s="14">
        <f t="shared" si="84"/>
        <v>591664.2789200001</v>
      </c>
      <c r="K104" s="16">
        <f t="shared" si="85"/>
        <v>83.45225</v>
      </c>
      <c r="L104" s="14">
        <f t="shared" si="86"/>
        <v>481404.318395</v>
      </c>
      <c r="M104" s="16">
        <f t="shared" si="87"/>
        <v>89.74525000000001</v>
      </c>
      <c r="N104" s="14">
        <f t="shared" si="88"/>
        <v>517706.2440550001</v>
      </c>
      <c r="O104" s="16">
        <f t="shared" si="89"/>
        <v>35.76525000000001</v>
      </c>
      <c r="P104" s="14">
        <f t="shared" si="90"/>
        <v>206316.13645500003</v>
      </c>
      <c r="Q104" s="16">
        <f t="shared" si="91"/>
        <v>38.46225000000001</v>
      </c>
      <c r="R104" s="14">
        <f t="shared" si="92"/>
        <v>221874.10459500004</v>
      </c>
      <c r="T104">
        <v>450</v>
      </c>
      <c r="U104">
        <v>0.13</v>
      </c>
      <c r="V104">
        <v>0.2</v>
      </c>
      <c r="W104">
        <v>0.17</v>
      </c>
    </row>
    <row r="105" spans="1:23" ht="12.75">
      <c r="A105" s="17">
        <f t="shared" si="76"/>
        <v>4010344.6240000003</v>
      </c>
      <c r="B105" s="15">
        <v>695.2</v>
      </c>
      <c r="C105" s="18">
        <f t="shared" si="77"/>
        <v>121.876</v>
      </c>
      <c r="D105" s="17">
        <f t="shared" si="78"/>
        <v>703056.33112</v>
      </c>
      <c r="E105" s="18">
        <f t="shared" si="79"/>
        <v>131.68400000000003</v>
      </c>
      <c r="F105" s="17">
        <f t="shared" si="80"/>
        <v>759634.9560800001</v>
      </c>
      <c r="G105" s="19">
        <f t="shared" si="81"/>
        <v>97.50080000000001</v>
      </c>
      <c r="H105" s="17">
        <f t="shared" si="82"/>
        <v>562445.064896</v>
      </c>
      <c r="I105" s="19">
        <f t="shared" si="83"/>
        <v>105.34720000000003</v>
      </c>
      <c r="J105" s="17">
        <f t="shared" si="84"/>
        <v>607707.9648640001</v>
      </c>
      <c r="K105" s="19">
        <f t="shared" si="85"/>
        <v>85.31320000000001</v>
      </c>
      <c r="L105" s="17">
        <f t="shared" si="86"/>
        <v>492139.431784</v>
      </c>
      <c r="M105" s="19">
        <f t="shared" si="87"/>
        <v>92.17880000000002</v>
      </c>
      <c r="N105" s="17">
        <f t="shared" si="88"/>
        <v>531744.4692560001</v>
      </c>
      <c r="O105" s="19">
        <f t="shared" si="89"/>
        <v>36.56280000000001</v>
      </c>
      <c r="P105" s="17">
        <f t="shared" si="90"/>
        <v>210916.89933600003</v>
      </c>
      <c r="Q105" s="19">
        <f t="shared" si="91"/>
        <v>39.505200000000016</v>
      </c>
      <c r="R105" s="17">
        <f t="shared" si="92"/>
        <v>227890.48682400008</v>
      </c>
      <c r="T105">
        <v>450</v>
      </c>
      <c r="U105">
        <v>0.13</v>
      </c>
      <c r="V105">
        <v>0.2</v>
      </c>
      <c r="W105">
        <v>0.17</v>
      </c>
    </row>
    <row r="106" spans="1:23" ht="12.75">
      <c r="A106" s="14">
        <f t="shared" si="76"/>
        <v>4128312.903</v>
      </c>
      <c r="B106" s="15">
        <v>715.65</v>
      </c>
      <c r="C106" s="15">
        <f t="shared" si="77"/>
        <v>124.53450000000001</v>
      </c>
      <c r="D106" s="14">
        <f t="shared" si="78"/>
        <v>718392.20739</v>
      </c>
      <c r="E106" s="15">
        <f t="shared" si="79"/>
        <v>135.1605</v>
      </c>
      <c r="F106" s="14">
        <f t="shared" si="80"/>
        <v>779689.56351</v>
      </c>
      <c r="G106" s="16">
        <f t="shared" si="81"/>
        <v>99.62760000000002</v>
      </c>
      <c r="H106" s="14">
        <f t="shared" si="82"/>
        <v>574713.765912</v>
      </c>
      <c r="I106" s="16">
        <f t="shared" si="83"/>
        <v>108.12840000000001</v>
      </c>
      <c r="J106" s="14">
        <f t="shared" si="84"/>
        <v>623751.650808</v>
      </c>
      <c r="K106" s="16">
        <f t="shared" si="85"/>
        <v>87.17415000000001</v>
      </c>
      <c r="L106" s="14">
        <f t="shared" si="86"/>
        <v>502874.545173</v>
      </c>
      <c r="M106" s="16">
        <f t="shared" si="87"/>
        <v>94.61235000000002</v>
      </c>
      <c r="N106" s="14">
        <f t="shared" si="88"/>
        <v>545782.694457</v>
      </c>
      <c r="O106" s="16">
        <f t="shared" si="89"/>
        <v>37.36035000000001</v>
      </c>
      <c r="P106" s="14">
        <f t="shared" si="90"/>
        <v>215517.66221700003</v>
      </c>
      <c r="Q106" s="16">
        <f t="shared" si="91"/>
        <v>40.54815000000001</v>
      </c>
      <c r="R106" s="14">
        <f t="shared" si="92"/>
        <v>233906.86905300003</v>
      </c>
      <c r="T106">
        <v>450</v>
      </c>
      <c r="U106">
        <v>0.13</v>
      </c>
      <c r="V106">
        <v>0.2</v>
      </c>
      <c r="W106">
        <v>0.17</v>
      </c>
    </row>
    <row r="107" spans="1:23" ht="12.75">
      <c r="A107" s="17">
        <f t="shared" si="76"/>
        <v>4246281.182</v>
      </c>
      <c r="B107" s="15">
        <v>736.1</v>
      </c>
      <c r="C107" s="18">
        <f t="shared" si="77"/>
        <v>127.19300000000001</v>
      </c>
      <c r="D107" s="17">
        <f t="shared" si="78"/>
        <v>733728.08366</v>
      </c>
      <c r="E107" s="18">
        <f t="shared" si="79"/>
        <v>138.637</v>
      </c>
      <c r="F107" s="17">
        <f t="shared" si="80"/>
        <v>799744.17094</v>
      </c>
      <c r="G107" s="19">
        <f t="shared" si="81"/>
        <v>101.75440000000002</v>
      </c>
      <c r="H107" s="17">
        <f t="shared" si="82"/>
        <v>586982.466928</v>
      </c>
      <c r="I107" s="19">
        <f t="shared" si="83"/>
        <v>110.90960000000001</v>
      </c>
      <c r="J107" s="17">
        <f t="shared" si="84"/>
        <v>639795.336752</v>
      </c>
      <c r="K107" s="19">
        <f t="shared" si="85"/>
        <v>89.03510000000001</v>
      </c>
      <c r="L107" s="17">
        <f t="shared" si="86"/>
        <v>513609.658562</v>
      </c>
      <c r="M107" s="19">
        <f t="shared" si="87"/>
        <v>97.0459</v>
      </c>
      <c r="N107" s="17">
        <f t="shared" si="88"/>
        <v>559820.919658</v>
      </c>
      <c r="O107" s="19">
        <f t="shared" si="89"/>
        <v>38.15790000000001</v>
      </c>
      <c r="P107" s="17">
        <f t="shared" si="90"/>
        <v>220118.42509800004</v>
      </c>
      <c r="Q107" s="19">
        <f t="shared" si="91"/>
        <v>41.591100000000004</v>
      </c>
      <c r="R107" s="17">
        <f t="shared" si="92"/>
        <v>239923.25128200004</v>
      </c>
      <c r="T107">
        <v>450</v>
      </c>
      <c r="U107">
        <v>0.13</v>
      </c>
      <c r="V107">
        <v>0.2</v>
      </c>
      <c r="W107">
        <v>0.17</v>
      </c>
    </row>
    <row r="108" spans="1:23" ht="12.75">
      <c r="A108" s="20">
        <f t="shared" si="76"/>
        <v>4326465</v>
      </c>
      <c r="B108" s="21">
        <v>750</v>
      </c>
      <c r="C108" s="22">
        <f t="shared" si="77"/>
        <v>129</v>
      </c>
      <c r="D108" s="20">
        <f t="shared" si="78"/>
        <v>744151.98</v>
      </c>
      <c r="E108" s="22">
        <f t="shared" si="79"/>
        <v>141</v>
      </c>
      <c r="F108" s="20">
        <f t="shared" si="80"/>
        <v>813375.42</v>
      </c>
      <c r="G108" s="23">
        <f t="shared" si="81"/>
        <v>103.2</v>
      </c>
      <c r="H108" s="20">
        <f t="shared" si="82"/>
        <v>595321.584</v>
      </c>
      <c r="I108" s="23">
        <f t="shared" si="83"/>
        <v>112.80000000000001</v>
      </c>
      <c r="J108" s="20">
        <f t="shared" si="84"/>
        <v>650700.3360000001</v>
      </c>
      <c r="K108" s="23">
        <f t="shared" si="85"/>
        <v>90.30000000000001</v>
      </c>
      <c r="L108" s="20">
        <f t="shared" si="86"/>
        <v>520906.38600000006</v>
      </c>
      <c r="M108" s="23">
        <f t="shared" si="87"/>
        <v>98.7</v>
      </c>
      <c r="N108" s="20">
        <f t="shared" si="88"/>
        <v>569362.7940000001</v>
      </c>
      <c r="O108" s="23">
        <f t="shared" si="89"/>
        <v>38.7</v>
      </c>
      <c r="P108" s="20">
        <f t="shared" si="90"/>
        <v>223245.59400000004</v>
      </c>
      <c r="Q108" s="23">
        <f t="shared" si="91"/>
        <v>42.300000000000004</v>
      </c>
      <c r="R108" s="20">
        <f t="shared" si="92"/>
        <v>244012.62600000005</v>
      </c>
      <c r="T108">
        <v>450</v>
      </c>
      <c r="U108">
        <v>0.13</v>
      </c>
      <c r="V108">
        <v>0.2</v>
      </c>
      <c r="W108">
        <v>0.17</v>
      </c>
    </row>
    <row r="109" spans="1:18" ht="12.75">
      <c r="A109" s="24"/>
      <c r="B109" s="25"/>
      <c r="C109" s="25"/>
      <c r="D109" s="9"/>
      <c r="E109" s="25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23" ht="12.75">
      <c r="A110" s="34" t="s">
        <v>15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T110" t="s">
        <v>10</v>
      </c>
      <c r="U110" t="s">
        <v>11</v>
      </c>
      <c r="V110" t="s">
        <v>12</v>
      </c>
      <c r="W110" t="s">
        <v>13</v>
      </c>
    </row>
    <row r="111" spans="1:23" ht="12.75">
      <c r="A111" s="10">
        <f aca="true" t="shared" si="93" ref="A111:A142">B111*$B$1</f>
        <v>4332233.62</v>
      </c>
      <c r="B111" s="26">
        <v>751</v>
      </c>
      <c r="C111" s="12">
        <f aca="true" t="shared" si="94" ref="C111:C142">((B111-T111)*U111)+(T111*V111)</f>
        <v>127.60000000000001</v>
      </c>
      <c r="D111" s="10">
        <f aca="true" t="shared" si="95" ref="D111:D142">C111*$B$1</f>
        <v>736075.912</v>
      </c>
      <c r="E111" s="12">
        <f aca="true" t="shared" si="96" ref="E111:E142">((B111-T111)*W111)+(T111*V111)</f>
        <v>127.63000000000001</v>
      </c>
      <c r="F111" s="10">
        <f aca="true" t="shared" si="97" ref="F111:F142">E111*$B$1</f>
        <v>736248.9706</v>
      </c>
      <c r="G111" s="13">
        <f aca="true" t="shared" si="98" ref="G111:G142">C111*0.8</f>
        <v>102.08000000000001</v>
      </c>
      <c r="H111" s="10">
        <f aca="true" t="shared" si="99" ref="H111:H142">D111*0.8</f>
        <v>588860.7296000001</v>
      </c>
      <c r="I111" s="13">
        <f aca="true" t="shared" si="100" ref="I111:I142">E111*0.8</f>
        <v>102.10400000000001</v>
      </c>
      <c r="J111" s="10">
        <f aca="true" t="shared" si="101" ref="J111:J142">F111*0.8</f>
        <v>588999.17648</v>
      </c>
      <c r="K111" s="13">
        <f aca="true" t="shared" si="102" ref="K111:K142">C111*0.7</f>
        <v>89.32000000000001</v>
      </c>
      <c r="L111" s="10">
        <f aca="true" t="shared" si="103" ref="L111:L142">D111*0.7</f>
        <v>515253.13840000005</v>
      </c>
      <c r="M111" s="13">
        <f aca="true" t="shared" si="104" ref="M111:M142">E111*0.7</f>
        <v>89.34100000000001</v>
      </c>
      <c r="N111" s="10">
        <f aca="true" t="shared" si="105" ref="N111:N142">F111*0.7</f>
        <v>515374.27942000004</v>
      </c>
      <c r="O111" s="13">
        <f aca="true" t="shared" si="106" ref="O111:O142">C111*0.3</f>
        <v>38.28000000000001</v>
      </c>
      <c r="P111" s="10">
        <f aca="true" t="shared" si="107" ref="P111:P142">D111*0.3</f>
        <v>220822.77360000004</v>
      </c>
      <c r="Q111" s="13">
        <f aca="true" t="shared" si="108" ref="Q111:Q142">E111*0.3</f>
        <v>38.28900000000001</v>
      </c>
      <c r="R111" s="10">
        <f aca="true" t="shared" si="109" ref="R111:R142">F111*0.3</f>
        <v>220874.69118000002</v>
      </c>
      <c r="T111">
        <v>750</v>
      </c>
      <c r="U111">
        <v>0.1</v>
      </c>
      <c r="V111">
        <v>0.17</v>
      </c>
      <c r="W111">
        <v>0.13</v>
      </c>
    </row>
    <row r="112" spans="1:23" ht="12.75">
      <c r="A112" s="14">
        <f t="shared" si="93"/>
        <v>5774388.62</v>
      </c>
      <c r="B112" s="27">
        <f aca="true" t="shared" si="110" ref="B112:B128">B111+250</f>
        <v>1001</v>
      </c>
      <c r="C112" s="15">
        <f t="shared" si="94"/>
        <v>152.60000000000002</v>
      </c>
      <c r="D112" s="14">
        <f t="shared" si="95"/>
        <v>880291.4120000001</v>
      </c>
      <c r="E112" s="15">
        <f t="shared" si="96"/>
        <v>160.13000000000002</v>
      </c>
      <c r="F112" s="14">
        <f t="shared" si="97"/>
        <v>923729.1206000001</v>
      </c>
      <c r="G112" s="16">
        <f t="shared" si="98"/>
        <v>122.08000000000003</v>
      </c>
      <c r="H112" s="14">
        <f t="shared" si="99"/>
        <v>704233.1296000001</v>
      </c>
      <c r="I112" s="16">
        <f t="shared" si="100"/>
        <v>128.104</v>
      </c>
      <c r="J112" s="14">
        <f t="shared" si="101"/>
        <v>738983.2964800001</v>
      </c>
      <c r="K112" s="16">
        <f t="shared" si="102"/>
        <v>106.82000000000002</v>
      </c>
      <c r="L112" s="14">
        <f t="shared" si="103"/>
        <v>616203.9884000001</v>
      </c>
      <c r="M112" s="16">
        <f t="shared" si="104"/>
        <v>112.09100000000002</v>
      </c>
      <c r="N112" s="14">
        <f t="shared" si="105"/>
        <v>646610.3844200001</v>
      </c>
      <c r="O112" s="16">
        <f t="shared" si="106"/>
        <v>45.780000000000015</v>
      </c>
      <c r="P112" s="14">
        <f t="shared" si="107"/>
        <v>264087.4236000001</v>
      </c>
      <c r="Q112" s="16">
        <f t="shared" si="108"/>
        <v>48.039000000000016</v>
      </c>
      <c r="R112" s="14">
        <f t="shared" si="109"/>
        <v>277118.73618000007</v>
      </c>
      <c r="T112">
        <v>750</v>
      </c>
      <c r="U112">
        <v>0.1</v>
      </c>
      <c r="V112">
        <v>0.17</v>
      </c>
      <c r="W112">
        <v>0.13</v>
      </c>
    </row>
    <row r="113" spans="1:23" ht="12.75">
      <c r="A113" s="17">
        <f t="shared" si="93"/>
        <v>7216543.62</v>
      </c>
      <c r="B113" s="27">
        <f t="shared" si="110"/>
        <v>1251</v>
      </c>
      <c r="C113" s="18">
        <f t="shared" si="94"/>
        <v>177.60000000000002</v>
      </c>
      <c r="D113" s="17">
        <f t="shared" si="95"/>
        <v>1024506.9120000001</v>
      </c>
      <c r="E113" s="18">
        <f t="shared" si="96"/>
        <v>192.63</v>
      </c>
      <c r="F113" s="17">
        <f t="shared" si="97"/>
        <v>1111209.2706</v>
      </c>
      <c r="G113" s="19">
        <f t="shared" si="98"/>
        <v>142.08</v>
      </c>
      <c r="H113" s="17">
        <f t="shared" si="99"/>
        <v>819605.5296000001</v>
      </c>
      <c r="I113" s="19">
        <f t="shared" si="100"/>
        <v>154.104</v>
      </c>
      <c r="J113" s="17">
        <f t="shared" si="101"/>
        <v>888967.41648</v>
      </c>
      <c r="K113" s="19">
        <f t="shared" si="102"/>
        <v>124.32000000000002</v>
      </c>
      <c r="L113" s="17">
        <f t="shared" si="103"/>
        <v>717154.8384000001</v>
      </c>
      <c r="M113" s="19">
        <f t="shared" si="104"/>
        <v>134.841</v>
      </c>
      <c r="N113" s="17">
        <f t="shared" si="105"/>
        <v>777846.48942</v>
      </c>
      <c r="O113" s="19">
        <f t="shared" si="106"/>
        <v>53.280000000000015</v>
      </c>
      <c r="P113" s="17">
        <f t="shared" si="107"/>
        <v>307352.07360000006</v>
      </c>
      <c r="Q113" s="19">
        <f t="shared" si="108"/>
        <v>57.78900000000001</v>
      </c>
      <c r="R113" s="17">
        <f t="shared" si="109"/>
        <v>333362.78118000005</v>
      </c>
      <c r="T113">
        <v>750</v>
      </c>
      <c r="U113">
        <v>0.1</v>
      </c>
      <c r="V113">
        <v>0.17</v>
      </c>
      <c r="W113">
        <v>0.13</v>
      </c>
    </row>
    <row r="114" spans="1:23" ht="12.75">
      <c r="A114" s="14">
        <f t="shared" si="93"/>
        <v>8658698.62</v>
      </c>
      <c r="B114" s="28">
        <f t="shared" si="110"/>
        <v>1501</v>
      </c>
      <c r="C114" s="15">
        <f t="shared" si="94"/>
        <v>202.60000000000002</v>
      </c>
      <c r="D114" s="14">
        <f t="shared" si="95"/>
        <v>1168722.412</v>
      </c>
      <c r="E114" s="15">
        <f t="shared" si="96"/>
        <v>225.13000000000002</v>
      </c>
      <c r="F114" s="14">
        <f t="shared" si="97"/>
        <v>1298689.4206</v>
      </c>
      <c r="G114" s="16">
        <f t="shared" si="98"/>
        <v>162.08000000000004</v>
      </c>
      <c r="H114" s="14">
        <f t="shared" si="99"/>
        <v>934977.9296</v>
      </c>
      <c r="I114" s="16">
        <f t="shared" si="100"/>
        <v>180.10400000000004</v>
      </c>
      <c r="J114" s="14">
        <f t="shared" si="101"/>
        <v>1038951.5364800001</v>
      </c>
      <c r="K114" s="16">
        <f t="shared" si="102"/>
        <v>141.82000000000002</v>
      </c>
      <c r="L114" s="14">
        <f t="shared" si="103"/>
        <v>818105.6884000001</v>
      </c>
      <c r="M114" s="16">
        <f t="shared" si="104"/>
        <v>157.59100000000004</v>
      </c>
      <c r="N114" s="14">
        <f t="shared" si="105"/>
        <v>909082.5944200001</v>
      </c>
      <c r="O114" s="16">
        <f t="shared" si="106"/>
        <v>60.780000000000015</v>
      </c>
      <c r="P114" s="14">
        <f t="shared" si="107"/>
        <v>350616.7236</v>
      </c>
      <c r="Q114" s="16">
        <f t="shared" si="108"/>
        <v>67.53900000000002</v>
      </c>
      <c r="R114" s="14">
        <f t="shared" si="109"/>
        <v>389606.8261800001</v>
      </c>
      <c r="T114">
        <v>750</v>
      </c>
      <c r="U114">
        <v>0.1</v>
      </c>
      <c r="V114">
        <v>0.17</v>
      </c>
      <c r="W114">
        <v>0.13</v>
      </c>
    </row>
    <row r="115" spans="1:23" ht="12.75">
      <c r="A115" s="17">
        <f t="shared" si="93"/>
        <v>10100853.62</v>
      </c>
      <c r="B115" s="27">
        <f t="shared" si="110"/>
        <v>1751</v>
      </c>
      <c r="C115" s="18">
        <f t="shared" si="94"/>
        <v>227.60000000000002</v>
      </c>
      <c r="D115" s="17">
        <f t="shared" si="95"/>
        <v>1312937.912</v>
      </c>
      <c r="E115" s="18">
        <f t="shared" si="96"/>
        <v>257.63</v>
      </c>
      <c r="F115" s="17">
        <f t="shared" si="97"/>
        <v>1486169.5706</v>
      </c>
      <c r="G115" s="19">
        <f t="shared" si="98"/>
        <v>182.08000000000004</v>
      </c>
      <c r="H115" s="17">
        <f t="shared" si="99"/>
        <v>1050350.3296</v>
      </c>
      <c r="I115" s="19">
        <f t="shared" si="100"/>
        <v>206.104</v>
      </c>
      <c r="J115" s="17">
        <f t="shared" si="101"/>
        <v>1188935.6564800001</v>
      </c>
      <c r="K115" s="19">
        <f t="shared" si="102"/>
        <v>159.32000000000002</v>
      </c>
      <c r="L115" s="17">
        <f t="shared" si="103"/>
        <v>919056.5384000001</v>
      </c>
      <c r="M115" s="19">
        <f t="shared" si="104"/>
        <v>180.341</v>
      </c>
      <c r="N115" s="17">
        <f t="shared" si="105"/>
        <v>1040318.6994200001</v>
      </c>
      <c r="O115" s="19">
        <f t="shared" si="106"/>
        <v>68.28000000000002</v>
      </c>
      <c r="P115" s="17">
        <f t="shared" si="107"/>
        <v>393881.37360000005</v>
      </c>
      <c r="Q115" s="19">
        <f t="shared" si="108"/>
        <v>77.28900000000002</v>
      </c>
      <c r="R115" s="17">
        <f t="shared" si="109"/>
        <v>445850.8711800001</v>
      </c>
      <c r="T115">
        <v>750</v>
      </c>
      <c r="U115">
        <v>0.1</v>
      </c>
      <c r="V115">
        <v>0.17</v>
      </c>
      <c r="W115">
        <v>0.13</v>
      </c>
    </row>
    <row r="116" spans="1:23" ht="12.75">
      <c r="A116" s="14">
        <f t="shared" si="93"/>
        <v>11543008.62</v>
      </c>
      <c r="B116" s="27">
        <f t="shared" si="110"/>
        <v>2001</v>
      </c>
      <c r="C116" s="15">
        <f t="shared" si="94"/>
        <v>252.60000000000002</v>
      </c>
      <c r="D116" s="14">
        <f t="shared" si="95"/>
        <v>1457153.412</v>
      </c>
      <c r="E116" s="15">
        <f t="shared" si="96"/>
        <v>290.13</v>
      </c>
      <c r="F116" s="14">
        <f t="shared" si="97"/>
        <v>1673649.7206</v>
      </c>
      <c r="G116" s="16">
        <f t="shared" si="98"/>
        <v>202.08000000000004</v>
      </c>
      <c r="H116" s="14">
        <f t="shared" si="99"/>
        <v>1165722.7296</v>
      </c>
      <c r="I116" s="16">
        <f t="shared" si="100"/>
        <v>232.104</v>
      </c>
      <c r="J116" s="14">
        <f t="shared" si="101"/>
        <v>1338919.77648</v>
      </c>
      <c r="K116" s="16">
        <f t="shared" si="102"/>
        <v>176.82000000000002</v>
      </c>
      <c r="L116" s="14">
        <f t="shared" si="103"/>
        <v>1020007.3884</v>
      </c>
      <c r="M116" s="16">
        <f t="shared" si="104"/>
        <v>203.091</v>
      </c>
      <c r="N116" s="14">
        <f t="shared" si="105"/>
        <v>1171554.80442</v>
      </c>
      <c r="O116" s="16">
        <f t="shared" si="106"/>
        <v>75.78000000000002</v>
      </c>
      <c r="P116" s="14">
        <f t="shared" si="107"/>
        <v>437146.0236000001</v>
      </c>
      <c r="Q116" s="16">
        <f t="shared" si="108"/>
        <v>87.03900000000002</v>
      </c>
      <c r="R116" s="14">
        <f t="shared" si="109"/>
        <v>502094.91618000006</v>
      </c>
      <c r="T116">
        <v>750</v>
      </c>
      <c r="U116">
        <v>0.1</v>
      </c>
      <c r="V116">
        <v>0.17</v>
      </c>
      <c r="W116">
        <v>0.13</v>
      </c>
    </row>
    <row r="117" spans="1:23" ht="12.75">
      <c r="A117" s="17">
        <f t="shared" si="93"/>
        <v>12985163.62</v>
      </c>
      <c r="B117" s="27">
        <f t="shared" si="110"/>
        <v>2251</v>
      </c>
      <c r="C117" s="18">
        <f t="shared" si="94"/>
        <v>277.6</v>
      </c>
      <c r="D117" s="17">
        <f t="shared" si="95"/>
        <v>1601368.912</v>
      </c>
      <c r="E117" s="18">
        <f t="shared" si="96"/>
        <v>322.63</v>
      </c>
      <c r="F117" s="17">
        <f t="shared" si="97"/>
        <v>1861129.8706</v>
      </c>
      <c r="G117" s="19">
        <f t="shared" si="98"/>
        <v>222.08000000000004</v>
      </c>
      <c r="H117" s="17">
        <f t="shared" si="99"/>
        <v>1281095.1296</v>
      </c>
      <c r="I117" s="19">
        <f t="shared" si="100"/>
        <v>258.104</v>
      </c>
      <c r="J117" s="17">
        <f t="shared" si="101"/>
        <v>1488903.89648</v>
      </c>
      <c r="K117" s="19">
        <f t="shared" si="102"/>
        <v>194.32000000000002</v>
      </c>
      <c r="L117" s="17">
        <f t="shared" si="103"/>
        <v>1120958.2384000001</v>
      </c>
      <c r="M117" s="19">
        <f t="shared" si="104"/>
        <v>225.841</v>
      </c>
      <c r="N117" s="17">
        <f t="shared" si="105"/>
        <v>1302790.9094200002</v>
      </c>
      <c r="O117" s="19">
        <f t="shared" si="106"/>
        <v>83.28000000000002</v>
      </c>
      <c r="P117" s="17">
        <f t="shared" si="107"/>
        <v>480410.6736000001</v>
      </c>
      <c r="Q117" s="19">
        <f t="shared" si="108"/>
        <v>96.78900000000002</v>
      </c>
      <c r="R117" s="17">
        <f t="shared" si="109"/>
        <v>558338.9611800001</v>
      </c>
      <c r="T117">
        <v>750</v>
      </c>
      <c r="U117">
        <v>0.1</v>
      </c>
      <c r="V117">
        <v>0.17</v>
      </c>
      <c r="W117">
        <v>0.13</v>
      </c>
    </row>
    <row r="118" spans="1:23" ht="12.75">
      <c r="A118" s="14">
        <f t="shared" si="93"/>
        <v>14427318.62</v>
      </c>
      <c r="B118" s="28">
        <f t="shared" si="110"/>
        <v>2501</v>
      </c>
      <c r="C118" s="15">
        <f t="shared" si="94"/>
        <v>302.6</v>
      </c>
      <c r="D118" s="14">
        <f t="shared" si="95"/>
        <v>1745584.412</v>
      </c>
      <c r="E118" s="15">
        <f t="shared" si="96"/>
        <v>355.13</v>
      </c>
      <c r="F118" s="14">
        <f t="shared" si="97"/>
        <v>2048610.0206</v>
      </c>
      <c r="G118" s="16">
        <f t="shared" si="98"/>
        <v>242.08000000000004</v>
      </c>
      <c r="H118" s="14">
        <f t="shared" si="99"/>
        <v>1396467.5296</v>
      </c>
      <c r="I118" s="16">
        <f t="shared" si="100"/>
        <v>284.104</v>
      </c>
      <c r="J118" s="14">
        <f t="shared" si="101"/>
        <v>1638888.01648</v>
      </c>
      <c r="K118" s="16">
        <f t="shared" si="102"/>
        <v>211.82000000000005</v>
      </c>
      <c r="L118" s="14">
        <f t="shared" si="103"/>
        <v>1221909.0884</v>
      </c>
      <c r="M118" s="16">
        <f t="shared" si="104"/>
        <v>248.591</v>
      </c>
      <c r="N118" s="14">
        <f t="shared" si="105"/>
        <v>1434027.0144200001</v>
      </c>
      <c r="O118" s="16">
        <f t="shared" si="106"/>
        <v>90.78000000000002</v>
      </c>
      <c r="P118" s="14">
        <f t="shared" si="107"/>
        <v>523675.32360000006</v>
      </c>
      <c r="Q118" s="16">
        <f t="shared" si="108"/>
        <v>106.53900000000002</v>
      </c>
      <c r="R118" s="14">
        <f t="shared" si="109"/>
        <v>614583.00618</v>
      </c>
      <c r="T118">
        <v>750</v>
      </c>
      <c r="U118">
        <v>0.1</v>
      </c>
      <c r="V118">
        <v>0.17</v>
      </c>
      <c r="W118">
        <v>0.13</v>
      </c>
    </row>
    <row r="119" spans="1:23" ht="12.75">
      <c r="A119" s="17">
        <f t="shared" si="93"/>
        <v>15869473.62</v>
      </c>
      <c r="B119" s="27">
        <f t="shared" si="110"/>
        <v>2751</v>
      </c>
      <c r="C119" s="18">
        <f t="shared" si="94"/>
        <v>327.6</v>
      </c>
      <c r="D119" s="17">
        <f t="shared" si="95"/>
        <v>1889799.912</v>
      </c>
      <c r="E119" s="18">
        <f t="shared" si="96"/>
        <v>387.63</v>
      </c>
      <c r="F119" s="17">
        <f t="shared" si="97"/>
        <v>2236090.1706</v>
      </c>
      <c r="G119" s="19">
        <f t="shared" si="98"/>
        <v>262.08000000000004</v>
      </c>
      <c r="H119" s="17">
        <f t="shared" si="99"/>
        <v>1511839.9296000001</v>
      </c>
      <c r="I119" s="19">
        <f t="shared" si="100"/>
        <v>310.10400000000004</v>
      </c>
      <c r="J119" s="17">
        <f t="shared" si="101"/>
        <v>1788872.1364799999</v>
      </c>
      <c r="K119" s="19">
        <f t="shared" si="102"/>
        <v>229.32000000000005</v>
      </c>
      <c r="L119" s="17">
        <f t="shared" si="103"/>
        <v>1322859.9384</v>
      </c>
      <c r="M119" s="19">
        <f t="shared" si="104"/>
        <v>271.341</v>
      </c>
      <c r="N119" s="17">
        <f t="shared" si="105"/>
        <v>1565263.1194200001</v>
      </c>
      <c r="O119" s="19">
        <f t="shared" si="106"/>
        <v>98.28000000000002</v>
      </c>
      <c r="P119" s="17">
        <f t="shared" si="107"/>
        <v>566939.9736000001</v>
      </c>
      <c r="Q119" s="19">
        <f t="shared" si="108"/>
        <v>116.28900000000002</v>
      </c>
      <c r="R119" s="17">
        <f t="shared" si="109"/>
        <v>670827.0511800001</v>
      </c>
      <c r="T119">
        <v>750</v>
      </c>
      <c r="U119">
        <v>0.1</v>
      </c>
      <c r="V119">
        <v>0.17</v>
      </c>
      <c r="W119">
        <v>0.13</v>
      </c>
    </row>
    <row r="120" spans="1:23" ht="12.75">
      <c r="A120" s="14">
        <f t="shared" si="93"/>
        <v>17311628.62</v>
      </c>
      <c r="B120" s="27">
        <f t="shared" si="110"/>
        <v>3001</v>
      </c>
      <c r="C120" s="15">
        <f t="shared" si="94"/>
        <v>352.6</v>
      </c>
      <c r="D120" s="14">
        <f t="shared" si="95"/>
        <v>2034015.412</v>
      </c>
      <c r="E120" s="15">
        <f t="shared" si="96"/>
        <v>420.13</v>
      </c>
      <c r="F120" s="14">
        <f t="shared" si="97"/>
        <v>2423570.3205999997</v>
      </c>
      <c r="G120" s="16">
        <f t="shared" si="98"/>
        <v>282.08000000000004</v>
      </c>
      <c r="H120" s="14">
        <f t="shared" si="99"/>
        <v>1627212.3296</v>
      </c>
      <c r="I120" s="16">
        <f t="shared" si="100"/>
        <v>336.10400000000004</v>
      </c>
      <c r="J120" s="14">
        <f t="shared" si="101"/>
        <v>1938856.25648</v>
      </c>
      <c r="K120" s="16">
        <f t="shared" si="102"/>
        <v>246.82000000000005</v>
      </c>
      <c r="L120" s="14">
        <f t="shared" si="103"/>
        <v>1423810.7884000002</v>
      </c>
      <c r="M120" s="16">
        <f t="shared" si="104"/>
        <v>294.091</v>
      </c>
      <c r="N120" s="14">
        <f t="shared" si="105"/>
        <v>1696499.2244199999</v>
      </c>
      <c r="O120" s="16">
        <f t="shared" si="106"/>
        <v>105.78000000000003</v>
      </c>
      <c r="P120" s="14">
        <f t="shared" si="107"/>
        <v>610204.6236</v>
      </c>
      <c r="Q120" s="16">
        <f t="shared" si="108"/>
        <v>126.03900000000002</v>
      </c>
      <c r="R120" s="14">
        <f t="shared" si="109"/>
        <v>727071.09618</v>
      </c>
      <c r="T120">
        <v>750</v>
      </c>
      <c r="U120">
        <v>0.1</v>
      </c>
      <c r="V120">
        <v>0.17</v>
      </c>
      <c r="W120">
        <v>0.13</v>
      </c>
    </row>
    <row r="121" spans="1:23" ht="12.75">
      <c r="A121" s="17">
        <f t="shared" si="93"/>
        <v>18753783.62</v>
      </c>
      <c r="B121" s="27">
        <f t="shared" si="110"/>
        <v>3251</v>
      </c>
      <c r="C121" s="18">
        <f t="shared" si="94"/>
        <v>377.6</v>
      </c>
      <c r="D121" s="17">
        <f t="shared" si="95"/>
        <v>2178230.912</v>
      </c>
      <c r="E121" s="18">
        <f t="shared" si="96"/>
        <v>452.63</v>
      </c>
      <c r="F121" s="17">
        <f t="shared" si="97"/>
        <v>2611050.4706</v>
      </c>
      <c r="G121" s="19">
        <f t="shared" si="98"/>
        <v>302.08000000000004</v>
      </c>
      <c r="H121" s="17">
        <f t="shared" si="99"/>
        <v>1742584.7296000002</v>
      </c>
      <c r="I121" s="19">
        <f t="shared" si="100"/>
        <v>362.10400000000004</v>
      </c>
      <c r="J121" s="17">
        <f t="shared" si="101"/>
        <v>2088840.37648</v>
      </c>
      <c r="K121" s="19">
        <f t="shared" si="102"/>
        <v>264.32000000000005</v>
      </c>
      <c r="L121" s="17">
        <f t="shared" si="103"/>
        <v>1524761.6384</v>
      </c>
      <c r="M121" s="19">
        <f t="shared" si="104"/>
        <v>316.841</v>
      </c>
      <c r="N121" s="17">
        <f t="shared" si="105"/>
        <v>1827735.3294200003</v>
      </c>
      <c r="O121" s="19">
        <f t="shared" si="106"/>
        <v>113.28000000000003</v>
      </c>
      <c r="P121" s="17">
        <f t="shared" si="107"/>
        <v>653469.2736000001</v>
      </c>
      <c r="Q121" s="19">
        <f t="shared" si="108"/>
        <v>135.78900000000002</v>
      </c>
      <c r="R121" s="17">
        <f t="shared" si="109"/>
        <v>783315.1411800002</v>
      </c>
      <c r="T121">
        <v>750</v>
      </c>
      <c r="U121">
        <v>0.1</v>
      </c>
      <c r="V121">
        <v>0.17</v>
      </c>
      <c r="W121">
        <v>0.13</v>
      </c>
    </row>
    <row r="122" spans="1:23" ht="12.75">
      <c r="A122" s="14">
        <f t="shared" si="93"/>
        <v>20195938.62</v>
      </c>
      <c r="B122" s="27">
        <f t="shared" si="110"/>
        <v>3501</v>
      </c>
      <c r="C122" s="15">
        <f t="shared" si="94"/>
        <v>402.6</v>
      </c>
      <c r="D122" s="14">
        <f t="shared" si="95"/>
        <v>2322446.412</v>
      </c>
      <c r="E122" s="15">
        <f t="shared" si="96"/>
        <v>485.13</v>
      </c>
      <c r="F122" s="14">
        <f t="shared" si="97"/>
        <v>2798530.6206</v>
      </c>
      <c r="G122" s="16">
        <f t="shared" si="98"/>
        <v>322.08000000000004</v>
      </c>
      <c r="H122" s="14">
        <f t="shared" si="99"/>
        <v>1857957.1296</v>
      </c>
      <c r="I122" s="16">
        <f t="shared" si="100"/>
        <v>388.10400000000004</v>
      </c>
      <c r="J122" s="14">
        <f t="shared" si="101"/>
        <v>2238824.49648</v>
      </c>
      <c r="K122" s="16">
        <f t="shared" si="102"/>
        <v>281.82000000000005</v>
      </c>
      <c r="L122" s="14">
        <f t="shared" si="103"/>
        <v>1625712.4884000001</v>
      </c>
      <c r="M122" s="16">
        <f t="shared" si="104"/>
        <v>339.591</v>
      </c>
      <c r="N122" s="14">
        <f t="shared" si="105"/>
        <v>1958971.4344200003</v>
      </c>
      <c r="O122" s="16">
        <f t="shared" si="106"/>
        <v>120.78000000000003</v>
      </c>
      <c r="P122" s="14">
        <f t="shared" si="107"/>
        <v>696733.9236000001</v>
      </c>
      <c r="Q122" s="16">
        <f t="shared" si="108"/>
        <v>145.53900000000002</v>
      </c>
      <c r="R122" s="14">
        <f t="shared" si="109"/>
        <v>839559.1861800001</v>
      </c>
      <c r="T122">
        <v>750</v>
      </c>
      <c r="U122">
        <v>0.1</v>
      </c>
      <c r="V122">
        <v>0.17</v>
      </c>
      <c r="W122">
        <v>0.13</v>
      </c>
    </row>
    <row r="123" spans="1:23" ht="12.75">
      <c r="A123" s="17">
        <f t="shared" si="93"/>
        <v>21638093.62</v>
      </c>
      <c r="B123" s="27">
        <f t="shared" si="110"/>
        <v>3751</v>
      </c>
      <c r="C123" s="18">
        <f t="shared" si="94"/>
        <v>427.6</v>
      </c>
      <c r="D123" s="17">
        <f t="shared" si="95"/>
        <v>2466661.912</v>
      </c>
      <c r="E123" s="18">
        <f t="shared" si="96"/>
        <v>517.63</v>
      </c>
      <c r="F123" s="17">
        <f t="shared" si="97"/>
        <v>2986010.7706</v>
      </c>
      <c r="G123" s="19">
        <f t="shared" si="98"/>
        <v>342.08000000000004</v>
      </c>
      <c r="H123" s="17">
        <f t="shared" si="99"/>
        <v>1973329.5296</v>
      </c>
      <c r="I123" s="19">
        <f t="shared" si="100"/>
        <v>414.10400000000004</v>
      </c>
      <c r="J123" s="17">
        <f t="shared" si="101"/>
        <v>2388808.61648</v>
      </c>
      <c r="K123" s="19">
        <f t="shared" si="102"/>
        <v>299.32000000000005</v>
      </c>
      <c r="L123" s="17">
        <f t="shared" si="103"/>
        <v>1726663.3384000002</v>
      </c>
      <c r="M123" s="19">
        <f t="shared" si="104"/>
        <v>362.341</v>
      </c>
      <c r="N123" s="17">
        <f t="shared" si="105"/>
        <v>2090207.53942</v>
      </c>
      <c r="O123" s="19">
        <f t="shared" si="106"/>
        <v>128.28000000000003</v>
      </c>
      <c r="P123" s="17">
        <f t="shared" si="107"/>
        <v>739998.5736000001</v>
      </c>
      <c r="Q123" s="19">
        <f t="shared" si="108"/>
        <v>155.28900000000002</v>
      </c>
      <c r="R123" s="17">
        <f t="shared" si="109"/>
        <v>895803.2311800001</v>
      </c>
      <c r="T123">
        <v>750</v>
      </c>
      <c r="U123">
        <v>0.1</v>
      </c>
      <c r="V123">
        <v>0.17</v>
      </c>
      <c r="W123">
        <v>0.13</v>
      </c>
    </row>
    <row r="124" spans="1:23" ht="12.75">
      <c r="A124" s="14">
        <f t="shared" si="93"/>
        <v>23080248.62</v>
      </c>
      <c r="B124" s="28">
        <f t="shared" si="110"/>
        <v>4001</v>
      </c>
      <c r="C124" s="15">
        <f t="shared" si="94"/>
        <v>452.6</v>
      </c>
      <c r="D124" s="14">
        <f t="shared" si="95"/>
        <v>2610877.412</v>
      </c>
      <c r="E124" s="15">
        <f t="shared" si="96"/>
        <v>550.13</v>
      </c>
      <c r="F124" s="14">
        <f t="shared" si="97"/>
        <v>3173490.9206</v>
      </c>
      <c r="G124" s="16">
        <f t="shared" si="98"/>
        <v>362.08000000000004</v>
      </c>
      <c r="H124" s="14">
        <f t="shared" si="99"/>
        <v>2088701.9296000001</v>
      </c>
      <c r="I124" s="16">
        <f t="shared" si="100"/>
        <v>440.10400000000004</v>
      </c>
      <c r="J124" s="14">
        <f t="shared" si="101"/>
        <v>2538792.73648</v>
      </c>
      <c r="K124" s="16">
        <f t="shared" si="102"/>
        <v>316.82000000000005</v>
      </c>
      <c r="L124" s="14">
        <f t="shared" si="103"/>
        <v>1827614.1884</v>
      </c>
      <c r="M124" s="16">
        <f t="shared" si="104"/>
        <v>385.091</v>
      </c>
      <c r="N124" s="14">
        <f t="shared" si="105"/>
        <v>2221443.6444200003</v>
      </c>
      <c r="O124" s="16">
        <f t="shared" si="106"/>
        <v>135.78000000000003</v>
      </c>
      <c r="P124" s="14">
        <f t="shared" si="107"/>
        <v>783263.2236000001</v>
      </c>
      <c r="Q124" s="16">
        <f t="shared" si="108"/>
        <v>165.03900000000002</v>
      </c>
      <c r="R124" s="14">
        <f t="shared" si="109"/>
        <v>952047.27618</v>
      </c>
      <c r="T124">
        <v>750</v>
      </c>
      <c r="U124">
        <v>0.1</v>
      </c>
      <c r="V124">
        <v>0.17</v>
      </c>
      <c r="W124">
        <v>0.13</v>
      </c>
    </row>
    <row r="125" spans="1:23" ht="12.75">
      <c r="A125" s="17">
        <f t="shared" si="93"/>
        <v>24522403.62</v>
      </c>
      <c r="B125" s="27">
        <f t="shared" si="110"/>
        <v>4251</v>
      </c>
      <c r="C125" s="18">
        <f t="shared" si="94"/>
        <v>477.6</v>
      </c>
      <c r="D125" s="17">
        <f t="shared" si="95"/>
        <v>2755092.912</v>
      </c>
      <c r="E125" s="18">
        <f t="shared" si="96"/>
        <v>582.63</v>
      </c>
      <c r="F125" s="17">
        <f t="shared" si="97"/>
        <v>3360971.0705999997</v>
      </c>
      <c r="G125" s="19">
        <f t="shared" si="98"/>
        <v>382.08000000000004</v>
      </c>
      <c r="H125" s="17">
        <f t="shared" si="99"/>
        <v>2204074.3296000003</v>
      </c>
      <c r="I125" s="19">
        <f t="shared" si="100"/>
        <v>466.10400000000004</v>
      </c>
      <c r="J125" s="17">
        <f t="shared" si="101"/>
        <v>2688776.85648</v>
      </c>
      <c r="K125" s="19">
        <f t="shared" si="102"/>
        <v>334.32000000000005</v>
      </c>
      <c r="L125" s="17">
        <f t="shared" si="103"/>
        <v>1928565.0384000002</v>
      </c>
      <c r="M125" s="19">
        <f t="shared" si="104"/>
        <v>407.841</v>
      </c>
      <c r="N125" s="17">
        <f t="shared" si="105"/>
        <v>2352679.7494200002</v>
      </c>
      <c r="O125" s="19">
        <f t="shared" si="106"/>
        <v>143.28000000000003</v>
      </c>
      <c r="P125" s="17">
        <f t="shared" si="107"/>
        <v>826527.8736000002</v>
      </c>
      <c r="Q125" s="19">
        <f t="shared" si="108"/>
        <v>174.78900000000002</v>
      </c>
      <c r="R125" s="17">
        <f t="shared" si="109"/>
        <v>1008291.3211800001</v>
      </c>
      <c r="T125">
        <v>750</v>
      </c>
      <c r="U125">
        <v>0.1</v>
      </c>
      <c r="V125">
        <v>0.17</v>
      </c>
      <c r="W125">
        <v>0.13</v>
      </c>
    </row>
    <row r="126" spans="1:23" ht="12.75">
      <c r="A126" s="14">
        <f t="shared" si="93"/>
        <v>25964558.62</v>
      </c>
      <c r="B126" s="27">
        <f t="shared" si="110"/>
        <v>4501</v>
      </c>
      <c r="C126" s="15">
        <f t="shared" si="94"/>
        <v>502.6</v>
      </c>
      <c r="D126" s="14">
        <f t="shared" si="95"/>
        <v>2899308.412</v>
      </c>
      <c r="E126" s="15">
        <f t="shared" si="96"/>
        <v>615.13</v>
      </c>
      <c r="F126" s="14">
        <f t="shared" si="97"/>
        <v>3548451.2206</v>
      </c>
      <c r="G126" s="16">
        <f t="shared" si="98"/>
        <v>402.08000000000004</v>
      </c>
      <c r="H126" s="14">
        <f t="shared" si="99"/>
        <v>2319446.7296</v>
      </c>
      <c r="I126" s="16">
        <f t="shared" si="100"/>
        <v>492.10400000000004</v>
      </c>
      <c r="J126" s="14">
        <f t="shared" si="101"/>
        <v>2838760.97648</v>
      </c>
      <c r="K126" s="16">
        <f t="shared" si="102"/>
        <v>351.82000000000005</v>
      </c>
      <c r="L126" s="14">
        <f t="shared" si="103"/>
        <v>2029515.8884000003</v>
      </c>
      <c r="M126" s="16">
        <f t="shared" si="104"/>
        <v>430.59100000000007</v>
      </c>
      <c r="N126" s="14">
        <f t="shared" si="105"/>
        <v>2483915.85442</v>
      </c>
      <c r="O126" s="16">
        <f t="shared" si="106"/>
        <v>150.78000000000003</v>
      </c>
      <c r="P126" s="14">
        <f t="shared" si="107"/>
        <v>869792.5236000002</v>
      </c>
      <c r="Q126" s="16">
        <f t="shared" si="108"/>
        <v>184.53900000000002</v>
      </c>
      <c r="R126" s="14">
        <f t="shared" si="109"/>
        <v>1064535.3661800001</v>
      </c>
      <c r="T126">
        <v>750</v>
      </c>
      <c r="U126">
        <v>0.1</v>
      </c>
      <c r="V126">
        <v>0.17</v>
      </c>
      <c r="W126">
        <v>0.13</v>
      </c>
    </row>
    <row r="127" spans="1:23" ht="12.75">
      <c r="A127" s="17">
        <f t="shared" si="93"/>
        <v>27406713.62</v>
      </c>
      <c r="B127" s="27">
        <f t="shared" si="110"/>
        <v>4751</v>
      </c>
      <c r="C127" s="18">
        <f t="shared" si="94"/>
        <v>527.6</v>
      </c>
      <c r="D127" s="17">
        <f t="shared" si="95"/>
        <v>3043523.912</v>
      </c>
      <c r="E127" s="18">
        <f t="shared" si="96"/>
        <v>647.63</v>
      </c>
      <c r="F127" s="17">
        <f t="shared" si="97"/>
        <v>3735931.3706</v>
      </c>
      <c r="G127" s="19">
        <f t="shared" si="98"/>
        <v>422.08000000000004</v>
      </c>
      <c r="H127" s="17">
        <f t="shared" si="99"/>
        <v>2434819.1296</v>
      </c>
      <c r="I127" s="19">
        <f t="shared" si="100"/>
        <v>518.104</v>
      </c>
      <c r="J127" s="17">
        <f t="shared" si="101"/>
        <v>2988745.0964800003</v>
      </c>
      <c r="K127" s="19">
        <f t="shared" si="102"/>
        <v>369.32000000000005</v>
      </c>
      <c r="L127" s="17">
        <f t="shared" si="103"/>
        <v>2130466.7384</v>
      </c>
      <c r="M127" s="19">
        <f t="shared" si="104"/>
        <v>453.34100000000007</v>
      </c>
      <c r="N127" s="17">
        <f t="shared" si="105"/>
        <v>2615151.95942</v>
      </c>
      <c r="O127" s="19">
        <f t="shared" si="106"/>
        <v>158.28000000000003</v>
      </c>
      <c r="P127" s="17">
        <f t="shared" si="107"/>
        <v>913057.1736000001</v>
      </c>
      <c r="Q127" s="19">
        <f t="shared" si="108"/>
        <v>194.28900000000002</v>
      </c>
      <c r="R127" s="17">
        <f t="shared" si="109"/>
        <v>1120779.4111800003</v>
      </c>
      <c r="T127">
        <v>750</v>
      </c>
      <c r="U127">
        <v>0.1</v>
      </c>
      <c r="V127">
        <v>0.17</v>
      </c>
      <c r="W127">
        <v>0.13</v>
      </c>
    </row>
    <row r="128" spans="1:23" ht="12.75">
      <c r="A128" s="14">
        <f t="shared" si="93"/>
        <v>28848868.62</v>
      </c>
      <c r="B128" s="28">
        <f t="shared" si="110"/>
        <v>5001</v>
      </c>
      <c r="C128" s="15">
        <f t="shared" si="94"/>
        <v>552.6</v>
      </c>
      <c r="D128" s="14">
        <f t="shared" si="95"/>
        <v>3187739.412</v>
      </c>
      <c r="E128" s="15">
        <f t="shared" si="96"/>
        <v>680.13</v>
      </c>
      <c r="F128" s="14">
        <f t="shared" si="97"/>
        <v>3923411.5206</v>
      </c>
      <c r="G128" s="16">
        <f t="shared" si="98"/>
        <v>442.08000000000004</v>
      </c>
      <c r="H128" s="14">
        <f t="shared" si="99"/>
        <v>2550191.5296</v>
      </c>
      <c r="I128" s="16">
        <f t="shared" si="100"/>
        <v>544.104</v>
      </c>
      <c r="J128" s="14">
        <f t="shared" si="101"/>
        <v>3138729.21648</v>
      </c>
      <c r="K128" s="16">
        <f t="shared" si="102"/>
        <v>386.82000000000005</v>
      </c>
      <c r="L128" s="14">
        <f t="shared" si="103"/>
        <v>2231417.5884000002</v>
      </c>
      <c r="M128" s="16">
        <f t="shared" si="104"/>
        <v>476.09100000000007</v>
      </c>
      <c r="N128" s="14">
        <f t="shared" si="105"/>
        <v>2746388.06442</v>
      </c>
      <c r="O128" s="16">
        <f t="shared" si="106"/>
        <v>165.78000000000003</v>
      </c>
      <c r="P128" s="14">
        <f t="shared" si="107"/>
        <v>956321.8236000001</v>
      </c>
      <c r="Q128" s="16">
        <f t="shared" si="108"/>
        <v>204.03900000000002</v>
      </c>
      <c r="R128" s="14">
        <f t="shared" si="109"/>
        <v>1177023.4561800002</v>
      </c>
      <c r="T128">
        <v>750</v>
      </c>
      <c r="U128">
        <v>0.1</v>
      </c>
      <c r="V128">
        <v>0.17</v>
      </c>
      <c r="W128">
        <v>0.13</v>
      </c>
    </row>
    <row r="129" spans="1:23" ht="12.75">
      <c r="A129" s="17">
        <f t="shared" si="93"/>
        <v>57686200</v>
      </c>
      <c r="B129" s="28">
        <v>10000</v>
      </c>
      <c r="C129" s="29">
        <f t="shared" si="94"/>
        <v>1052.5</v>
      </c>
      <c r="D129" s="17">
        <f t="shared" si="95"/>
        <v>6071472.55</v>
      </c>
      <c r="E129" s="18">
        <f t="shared" si="96"/>
        <v>1330</v>
      </c>
      <c r="F129" s="17">
        <f t="shared" si="97"/>
        <v>7672264.6</v>
      </c>
      <c r="G129" s="19">
        <f t="shared" si="98"/>
        <v>842</v>
      </c>
      <c r="H129" s="17">
        <f t="shared" si="99"/>
        <v>4857178.04</v>
      </c>
      <c r="I129" s="19">
        <f t="shared" si="100"/>
        <v>1064</v>
      </c>
      <c r="J129" s="17">
        <f t="shared" si="101"/>
        <v>6137811.68</v>
      </c>
      <c r="K129" s="19">
        <f t="shared" si="102"/>
        <v>736.7500000000001</v>
      </c>
      <c r="L129" s="17">
        <f t="shared" si="103"/>
        <v>4250030.785</v>
      </c>
      <c r="M129" s="19">
        <f t="shared" si="104"/>
        <v>931.0000000000001</v>
      </c>
      <c r="N129" s="17">
        <f t="shared" si="105"/>
        <v>5370585.220000001</v>
      </c>
      <c r="O129" s="19">
        <f t="shared" si="106"/>
        <v>315.75000000000006</v>
      </c>
      <c r="P129" s="17">
        <f t="shared" si="107"/>
        <v>1821441.7650000001</v>
      </c>
      <c r="Q129" s="19">
        <f t="shared" si="108"/>
        <v>399.00000000000006</v>
      </c>
      <c r="R129" s="17">
        <f t="shared" si="109"/>
        <v>2301679.3800000004</v>
      </c>
      <c r="T129">
        <v>750</v>
      </c>
      <c r="U129">
        <v>0.1</v>
      </c>
      <c r="V129">
        <v>0.17</v>
      </c>
      <c r="W129">
        <v>0.13</v>
      </c>
    </row>
    <row r="130" spans="1:23" ht="12.75">
      <c r="A130" s="14">
        <f t="shared" si="93"/>
        <v>60570510</v>
      </c>
      <c r="B130" s="27">
        <f>B129+500</f>
        <v>10500</v>
      </c>
      <c r="C130" s="27">
        <f t="shared" si="94"/>
        <v>1102.5</v>
      </c>
      <c r="D130" s="14">
        <f t="shared" si="95"/>
        <v>6359903.55</v>
      </c>
      <c r="E130" s="15">
        <f t="shared" si="96"/>
        <v>1395</v>
      </c>
      <c r="F130" s="14">
        <f t="shared" si="97"/>
        <v>8047224.899999999</v>
      </c>
      <c r="G130" s="16">
        <f t="shared" si="98"/>
        <v>882</v>
      </c>
      <c r="H130" s="14">
        <f t="shared" si="99"/>
        <v>5087922.84</v>
      </c>
      <c r="I130" s="16">
        <f t="shared" si="100"/>
        <v>1116</v>
      </c>
      <c r="J130" s="14">
        <f t="shared" si="101"/>
        <v>6437779.92</v>
      </c>
      <c r="K130" s="16">
        <f t="shared" si="102"/>
        <v>771.7500000000001</v>
      </c>
      <c r="L130" s="14">
        <f t="shared" si="103"/>
        <v>4451932.485</v>
      </c>
      <c r="M130" s="16">
        <f t="shared" si="104"/>
        <v>976.5000000000001</v>
      </c>
      <c r="N130" s="14">
        <f t="shared" si="105"/>
        <v>5633057.43</v>
      </c>
      <c r="O130" s="16">
        <f t="shared" si="106"/>
        <v>330.75000000000006</v>
      </c>
      <c r="P130" s="14">
        <f t="shared" si="107"/>
        <v>1907971.0650000002</v>
      </c>
      <c r="Q130" s="16">
        <f t="shared" si="108"/>
        <v>418.50000000000006</v>
      </c>
      <c r="R130" s="14">
        <f t="shared" si="109"/>
        <v>2414167.47</v>
      </c>
      <c r="T130">
        <v>750</v>
      </c>
      <c r="U130">
        <v>0.1</v>
      </c>
      <c r="V130">
        <v>0.17</v>
      </c>
      <c r="W130">
        <v>0.13</v>
      </c>
    </row>
    <row r="131" spans="1:23" ht="12.75">
      <c r="A131" s="17">
        <f t="shared" si="93"/>
        <v>66339130</v>
      </c>
      <c r="B131" s="27">
        <f>B130+1000</f>
        <v>11500</v>
      </c>
      <c r="C131" s="29">
        <f t="shared" si="94"/>
        <v>1202.5</v>
      </c>
      <c r="D131" s="17">
        <f t="shared" si="95"/>
        <v>6936765.55</v>
      </c>
      <c r="E131" s="18">
        <f t="shared" si="96"/>
        <v>1525</v>
      </c>
      <c r="F131" s="17">
        <f t="shared" si="97"/>
        <v>8797145.5</v>
      </c>
      <c r="G131" s="19">
        <f t="shared" si="98"/>
        <v>962</v>
      </c>
      <c r="H131" s="17">
        <f t="shared" si="99"/>
        <v>5549412.44</v>
      </c>
      <c r="I131" s="19">
        <f t="shared" si="100"/>
        <v>1220</v>
      </c>
      <c r="J131" s="17">
        <f t="shared" si="101"/>
        <v>7037716.4</v>
      </c>
      <c r="K131" s="19">
        <f t="shared" si="102"/>
        <v>841.7500000000001</v>
      </c>
      <c r="L131" s="17">
        <f t="shared" si="103"/>
        <v>4855735.885000001</v>
      </c>
      <c r="M131" s="19">
        <f t="shared" si="104"/>
        <v>1067.5</v>
      </c>
      <c r="N131" s="17">
        <f t="shared" si="105"/>
        <v>6158001.850000001</v>
      </c>
      <c r="O131" s="19">
        <f t="shared" si="106"/>
        <v>360.75000000000006</v>
      </c>
      <c r="P131" s="17">
        <f t="shared" si="107"/>
        <v>2081029.6650000003</v>
      </c>
      <c r="Q131" s="19">
        <f t="shared" si="108"/>
        <v>457.50000000000006</v>
      </c>
      <c r="R131" s="17">
        <f t="shared" si="109"/>
        <v>2639143.6500000004</v>
      </c>
      <c r="T131">
        <v>750</v>
      </c>
      <c r="U131">
        <v>0.1</v>
      </c>
      <c r="V131">
        <v>0.17</v>
      </c>
      <c r="W131">
        <v>0.13</v>
      </c>
    </row>
    <row r="132" spans="1:23" ht="12.75">
      <c r="A132" s="14">
        <f t="shared" si="93"/>
        <v>72107750</v>
      </c>
      <c r="B132" s="27">
        <f>B131+1000</f>
        <v>12500</v>
      </c>
      <c r="C132" s="27">
        <f t="shared" si="94"/>
        <v>1302.5</v>
      </c>
      <c r="D132" s="14">
        <f t="shared" si="95"/>
        <v>7513627.55</v>
      </c>
      <c r="E132" s="15">
        <f t="shared" si="96"/>
        <v>1655</v>
      </c>
      <c r="F132" s="14">
        <f t="shared" si="97"/>
        <v>9547066.1</v>
      </c>
      <c r="G132" s="16">
        <f t="shared" si="98"/>
        <v>1042</v>
      </c>
      <c r="H132" s="14">
        <f t="shared" si="99"/>
        <v>6010902.04</v>
      </c>
      <c r="I132" s="16">
        <f t="shared" si="100"/>
        <v>1324</v>
      </c>
      <c r="J132" s="14">
        <f t="shared" si="101"/>
        <v>7637652.88</v>
      </c>
      <c r="K132" s="16">
        <f t="shared" si="102"/>
        <v>911.7500000000001</v>
      </c>
      <c r="L132" s="14">
        <f t="shared" si="103"/>
        <v>5259539.285</v>
      </c>
      <c r="M132" s="16">
        <f t="shared" si="104"/>
        <v>1158.5</v>
      </c>
      <c r="N132" s="14">
        <f t="shared" si="105"/>
        <v>6682946.2700000005</v>
      </c>
      <c r="O132" s="16">
        <f t="shared" si="106"/>
        <v>390.75000000000006</v>
      </c>
      <c r="P132" s="14">
        <f t="shared" si="107"/>
        <v>2254088.265</v>
      </c>
      <c r="Q132" s="16">
        <f t="shared" si="108"/>
        <v>496.50000000000006</v>
      </c>
      <c r="R132" s="14">
        <f t="shared" si="109"/>
        <v>2864119.8300000005</v>
      </c>
      <c r="T132">
        <v>750</v>
      </c>
      <c r="U132">
        <v>0.1</v>
      </c>
      <c r="V132">
        <v>0.17</v>
      </c>
      <c r="W132">
        <v>0.13</v>
      </c>
    </row>
    <row r="133" spans="1:23" ht="12.75">
      <c r="A133" s="17">
        <f t="shared" si="93"/>
        <v>77876370</v>
      </c>
      <c r="B133" s="27">
        <f>B132+1000</f>
        <v>13500</v>
      </c>
      <c r="C133" s="29">
        <f t="shared" si="94"/>
        <v>1402.5</v>
      </c>
      <c r="D133" s="17">
        <f t="shared" si="95"/>
        <v>8090489.55</v>
      </c>
      <c r="E133" s="18">
        <f t="shared" si="96"/>
        <v>1785</v>
      </c>
      <c r="F133" s="17">
        <f t="shared" si="97"/>
        <v>10296986.7</v>
      </c>
      <c r="G133" s="19">
        <f t="shared" si="98"/>
        <v>1122</v>
      </c>
      <c r="H133" s="17">
        <f t="shared" si="99"/>
        <v>6472391.640000001</v>
      </c>
      <c r="I133" s="19">
        <f t="shared" si="100"/>
        <v>1428</v>
      </c>
      <c r="J133" s="17">
        <f t="shared" si="101"/>
        <v>8237589.359999999</v>
      </c>
      <c r="K133" s="19">
        <f t="shared" si="102"/>
        <v>981.7500000000001</v>
      </c>
      <c r="L133" s="17">
        <f t="shared" si="103"/>
        <v>5663342.6850000005</v>
      </c>
      <c r="M133" s="19">
        <f t="shared" si="104"/>
        <v>1249.5000000000002</v>
      </c>
      <c r="N133" s="17">
        <f t="shared" si="105"/>
        <v>7207890.69</v>
      </c>
      <c r="O133" s="19">
        <f t="shared" si="106"/>
        <v>420.75000000000006</v>
      </c>
      <c r="P133" s="17">
        <f t="shared" si="107"/>
        <v>2427146.865</v>
      </c>
      <c r="Q133" s="19">
        <f t="shared" si="108"/>
        <v>535.5000000000001</v>
      </c>
      <c r="R133" s="17">
        <f t="shared" si="109"/>
        <v>3089096.0100000002</v>
      </c>
      <c r="T133">
        <v>750</v>
      </c>
      <c r="U133">
        <v>0.1</v>
      </c>
      <c r="V133">
        <v>0.17</v>
      </c>
      <c r="W133">
        <v>0.13</v>
      </c>
    </row>
    <row r="134" spans="1:23" ht="12.75">
      <c r="A134" s="14">
        <f t="shared" si="93"/>
        <v>83644990</v>
      </c>
      <c r="B134" s="27">
        <f>B133+1000</f>
        <v>14500</v>
      </c>
      <c r="C134" s="27">
        <f t="shared" si="94"/>
        <v>1502.5</v>
      </c>
      <c r="D134" s="14">
        <f t="shared" si="95"/>
        <v>8667351.55</v>
      </c>
      <c r="E134" s="15">
        <f t="shared" si="96"/>
        <v>1915</v>
      </c>
      <c r="F134" s="14">
        <f t="shared" si="97"/>
        <v>11046907.299999999</v>
      </c>
      <c r="G134" s="16">
        <f t="shared" si="98"/>
        <v>1202</v>
      </c>
      <c r="H134" s="14">
        <f t="shared" si="99"/>
        <v>6933881.240000001</v>
      </c>
      <c r="I134" s="16">
        <f t="shared" si="100"/>
        <v>1532</v>
      </c>
      <c r="J134" s="14">
        <f t="shared" si="101"/>
        <v>8837525.84</v>
      </c>
      <c r="K134" s="16">
        <f t="shared" si="102"/>
        <v>1051.75</v>
      </c>
      <c r="L134" s="14">
        <f t="shared" si="103"/>
        <v>6067146.085000001</v>
      </c>
      <c r="M134" s="16">
        <f t="shared" si="104"/>
        <v>1340.5000000000002</v>
      </c>
      <c r="N134" s="14">
        <f t="shared" si="105"/>
        <v>7732835.11</v>
      </c>
      <c r="O134" s="16">
        <f t="shared" si="106"/>
        <v>450.75000000000006</v>
      </c>
      <c r="P134" s="14">
        <f t="shared" si="107"/>
        <v>2600205.465000001</v>
      </c>
      <c r="Q134" s="16">
        <f t="shared" si="108"/>
        <v>574.5000000000001</v>
      </c>
      <c r="R134" s="14">
        <f t="shared" si="109"/>
        <v>3314072.19</v>
      </c>
      <c r="T134">
        <v>750</v>
      </c>
      <c r="U134">
        <v>0.1</v>
      </c>
      <c r="V134">
        <v>0.17</v>
      </c>
      <c r="W134">
        <v>0.13</v>
      </c>
    </row>
    <row r="135" spans="1:23" ht="12.75">
      <c r="A135" s="17">
        <f t="shared" si="93"/>
        <v>86529300</v>
      </c>
      <c r="B135" s="28">
        <v>15000</v>
      </c>
      <c r="C135" s="29">
        <f t="shared" si="94"/>
        <v>1552.5</v>
      </c>
      <c r="D135" s="17">
        <f t="shared" si="95"/>
        <v>8955782.55</v>
      </c>
      <c r="E135" s="18">
        <f t="shared" si="96"/>
        <v>1980</v>
      </c>
      <c r="F135" s="17">
        <f t="shared" si="97"/>
        <v>11421867.6</v>
      </c>
      <c r="G135" s="19">
        <f t="shared" si="98"/>
        <v>1242</v>
      </c>
      <c r="H135" s="17">
        <f t="shared" si="99"/>
        <v>7164626.040000001</v>
      </c>
      <c r="I135" s="19">
        <f t="shared" si="100"/>
        <v>1584</v>
      </c>
      <c r="J135" s="17">
        <f t="shared" si="101"/>
        <v>9137494.08</v>
      </c>
      <c r="K135" s="19">
        <f t="shared" si="102"/>
        <v>1086.75</v>
      </c>
      <c r="L135" s="17">
        <f t="shared" si="103"/>
        <v>6269047.785000001</v>
      </c>
      <c r="M135" s="19">
        <f t="shared" si="104"/>
        <v>1386.0000000000002</v>
      </c>
      <c r="N135" s="17">
        <f t="shared" si="105"/>
        <v>7995307.32</v>
      </c>
      <c r="O135" s="19">
        <f t="shared" si="106"/>
        <v>465.75000000000006</v>
      </c>
      <c r="P135" s="17">
        <f t="shared" si="107"/>
        <v>2686734.7650000006</v>
      </c>
      <c r="Q135" s="19">
        <f t="shared" si="108"/>
        <v>594.0000000000001</v>
      </c>
      <c r="R135" s="17">
        <f t="shared" si="109"/>
        <v>3426560.2800000003</v>
      </c>
      <c r="T135">
        <v>750</v>
      </c>
      <c r="U135">
        <v>0.1</v>
      </c>
      <c r="V135">
        <v>0.17</v>
      </c>
      <c r="W135">
        <v>0.13</v>
      </c>
    </row>
    <row r="136" spans="1:23" ht="12.75">
      <c r="A136" s="14">
        <f t="shared" si="93"/>
        <v>115372400</v>
      </c>
      <c r="B136" s="27">
        <f aca="true" t="shared" si="111" ref="B136:B154">B135+5000</f>
        <v>20000</v>
      </c>
      <c r="C136" s="27">
        <f t="shared" si="94"/>
        <v>2052.5</v>
      </c>
      <c r="D136" s="14">
        <f t="shared" si="95"/>
        <v>11840092.549999999</v>
      </c>
      <c r="E136" s="15">
        <f t="shared" si="96"/>
        <v>2630</v>
      </c>
      <c r="F136" s="14">
        <f t="shared" si="97"/>
        <v>15171470.6</v>
      </c>
      <c r="G136" s="16">
        <f t="shared" si="98"/>
        <v>1642</v>
      </c>
      <c r="H136" s="14">
        <f t="shared" si="99"/>
        <v>9472074.04</v>
      </c>
      <c r="I136" s="16">
        <f t="shared" si="100"/>
        <v>2104</v>
      </c>
      <c r="J136" s="14">
        <f t="shared" si="101"/>
        <v>12137176.48</v>
      </c>
      <c r="K136" s="16">
        <f t="shared" si="102"/>
        <v>1436.7500000000002</v>
      </c>
      <c r="L136" s="14">
        <f t="shared" si="103"/>
        <v>8288064.785</v>
      </c>
      <c r="M136" s="16">
        <f t="shared" si="104"/>
        <v>1841.0000000000002</v>
      </c>
      <c r="N136" s="14">
        <f t="shared" si="105"/>
        <v>10620029.42</v>
      </c>
      <c r="O136" s="16">
        <f t="shared" si="106"/>
        <v>615.7500000000001</v>
      </c>
      <c r="P136" s="14">
        <f t="shared" si="107"/>
        <v>3552027.765</v>
      </c>
      <c r="Q136" s="16">
        <f t="shared" si="108"/>
        <v>789.0000000000001</v>
      </c>
      <c r="R136" s="14">
        <f t="shared" si="109"/>
        <v>4551441.180000001</v>
      </c>
      <c r="T136">
        <v>750</v>
      </c>
      <c r="U136">
        <v>0.1</v>
      </c>
      <c r="V136">
        <v>0.17</v>
      </c>
      <c r="W136">
        <v>0.13</v>
      </c>
    </row>
    <row r="137" spans="1:23" ht="12.75">
      <c r="A137" s="17">
        <f t="shared" si="93"/>
        <v>144215500</v>
      </c>
      <c r="B137" s="27">
        <f t="shared" si="111"/>
        <v>25000</v>
      </c>
      <c r="C137" s="29">
        <f t="shared" si="94"/>
        <v>2552.5</v>
      </c>
      <c r="D137" s="17">
        <f t="shared" si="95"/>
        <v>14724402.549999999</v>
      </c>
      <c r="E137" s="18">
        <f t="shared" si="96"/>
        <v>3280</v>
      </c>
      <c r="F137" s="17">
        <f t="shared" si="97"/>
        <v>18921073.6</v>
      </c>
      <c r="G137" s="19">
        <f t="shared" si="98"/>
        <v>2042</v>
      </c>
      <c r="H137" s="17">
        <f t="shared" si="99"/>
        <v>11779522.04</v>
      </c>
      <c r="I137" s="19">
        <f t="shared" si="100"/>
        <v>2624</v>
      </c>
      <c r="J137" s="17">
        <f t="shared" si="101"/>
        <v>15136858.880000003</v>
      </c>
      <c r="K137" s="19">
        <f t="shared" si="102"/>
        <v>1786.7500000000002</v>
      </c>
      <c r="L137" s="17">
        <f t="shared" si="103"/>
        <v>10307081.785</v>
      </c>
      <c r="M137" s="19">
        <f t="shared" si="104"/>
        <v>2296</v>
      </c>
      <c r="N137" s="17">
        <f t="shared" si="105"/>
        <v>13244751.520000001</v>
      </c>
      <c r="O137" s="19">
        <f t="shared" si="106"/>
        <v>765.7500000000001</v>
      </c>
      <c r="P137" s="17">
        <f t="shared" si="107"/>
        <v>4417320.765000001</v>
      </c>
      <c r="Q137" s="19">
        <f t="shared" si="108"/>
        <v>984.0000000000001</v>
      </c>
      <c r="R137" s="17">
        <f t="shared" si="109"/>
        <v>5676322.080000001</v>
      </c>
      <c r="T137">
        <v>750</v>
      </c>
      <c r="U137">
        <v>0.1</v>
      </c>
      <c r="V137">
        <v>0.17</v>
      </c>
      <c r="W137">
        <v>0.13</v>
      </c>
    </row>
    <row r="138" spans="1:23" ht="12.75">
      <c r="A138" s="14">
        <f t="shared" si="93"/>
        <v>173058600</v>
      </c>
      <c r="B138" s="28">
        <f t="shared" si="111"/>
        <v>30000</v>
      </c>
      <c r="C138" s="27">
        <f t="shared" si="94"/>
        <v>3052.5</v>
      </c>
      <c r="D138" s="14">
        <f t="shared" si="95"/>
        <v>17608712.55</v>
      </c>
      <c r="E138" s="15">
        <f t="shared" si="96"/>
        <v>3930</v>
      </c>
      <c r="F138" s="14">
        <f t="shared" si="97"/>
        <v>22670676.599999998</v>
      </c>
      <c r="G138" s="16">
        <f t="shared" si="98"/>
        <v>2442</v>
      </c>
      <c r="H138" s="14">
        <f t="shared" si="99"/>
        <v>14086970.040000001</v>
      </c>
      <c r="I138" s="16">
        <f t="shared" si="100"/>
        <v>3144</v>
      </c>
      <c r="J138" s="14">
        <f t="shared" si="101"/>
        <v>18136541.279999997</v>
      </c>
      <c r="K138" s="16">
        <f t="shared" si="102"/>
        <v>2136.75</v>
      </c>
      <c r="L138" s="14">
        <f t="shared" si="103"/>
        <v>12326098.785000002</v>
      </c>
      <c r="M138" s="16">
        <f t="shared" si="104"/>
        <v>2751.0000000000005</v>
      </c>
      <c r="N138" s="14">
        <f t="shared" si="105"/>
        <v>15869473.62</v>
      </c>
      <c r="O138" s="16">
        <f t="shared" si="106"/>
        <v>915.7500000000001</v>
      </c>
      <c r="P138" s="14">
        <f t="shared" si="107"/>
        <v>5282613.765000001</v>
      </c>
      <c r="Q138" s="16">
        <f t="shared" si="108"/>
        <v>1179.0000000000002</v>
      </c>
      <c r="R138" s="14">
        <f t="shared" si="109"/>
        <v>6801202.98</v>
      </c>
      <c r="T138">
        <v>750</v>
      </c>
      <c r="U138">
        <v>0.1</v>
      </c>
      <c r="V138">
        <v>0.17</v>
      </c>
      <c r="W138">
        <v>0.13</v>
      </c>
    </row>
    <row r="139" spans="1:23" ht="12.75">
      <c r="A139" s="17">
        <f t="shared" si="93"/>
        <v>201901700</v>
      </c>
      <c r="B139" s="27">
        <f t="shared" si="111"/>
        <v>35000</v>
      </c>
      <c r="C139" s="29">
        <f t="shared" si="94"/>
        <v>3552.5</v>
      </c>
      <c r="D139" s="17">
        <f t="shared" si="95"/>
        <v>20493022.55</v>
      </c>
      <c r="E139" s="18">
        <f t="shared" si="96"/>
        <v>4580</v>
      </c>
      <c r="F139" s="17">
        <f t="shared" si="97"/>
        <v>26420279.599999998</v>
      </c>
      <c r="G139" s="19">
        <f t="shared" si="98"/>
        <v>2842</v>
      </c>
      <c r="H139" s="17">
        <f t="shared" si="99"/>
        <v>16394418.040000001</v>
      </c>
      <c r="I139" s="19">
        <f t="shared" si="100"/>
        <v>3664</v>
      </c>
      <c r="J139" s="17">
        <f t="shared" si="101"/>
        <v>21136223.68</v>
      </c>
      <c r="K139" s="19">
        <f t="shared" si="102"/>
        <v>2486.7500000000005</v>
      </c>
      <c r="L139" s="17">
        <f t="shared" si="103"/>
        <v>14345115.785000002</v>
      </c>
      <c r="M139" s="19">
        <f t="shared" si="104"/>
        <v>3206.0000000000005</v>
      </c>
      <c r="N139" s="17">
        <f t="shared" si="105"/>
        <v>18494195.72</v>
      </c>
      <c r="O139" s="19">
        <f t="shared" si="106"/>
        <v>1065.7500000000002</v>
      </c>
      <c r="P139" s="17">
        <f t="shared" si="107"/>
        <v>6147906.7650000015</v>
      </c>
      <c r="Q139" s="19">
        <f t="shared" si="108"/>
        <v>1374.0000000000002</v>
      </c>
      <c r="R139" s="17">
        <f t="shared" si="109"/>
        <v>7926083.880000001</v>
      </c>
      <c r="T139">
        <v>750</v>
      </c>
      <c r="U139">
        <v>0.1</v>
      </c>
      <c r="V139">
        <v>0.17</v>
      </c>
      <c r="W139">
        <v>0.13</v>
      </c>
    </row>
    <row r="140" spans="1:23" ht="12.75">
      <c r="A140" s="14">
        <f t="shared" si="93"/>
        <v>230744800</v>
      </c>
      <c r="B140" s="27">
        <f t="shared" si="111"/>
        <v>40000</v>
      </c>
      <c r="C140" s="27">
        <f t="shared" si="94"/>
        <v>4052.5</v>
      </c>
      <c r="D140" s="14">
        <f t="shared" si="95"/>
        <v>23377332.55</v>
      </c>
      <c r="E140" s="15">
        <f t="shared" si="96"/>
        <v>5230</v>
      </c>
      <c r="F140" s="14">
        <f t="shared" si="97"/>
        <v>30169882.599999998</v>
      </c>
      <c r="G140" s="16">
        <f t="shared" si="98"/>
        <v>3242</v>
      </c>
      <c r="H140" s="14">
        <f t="shared" si="99"/>
        <v>18701866.040000003</v>
      </c>
      <c r="I140" s="16">
        <f t="shared" si="100"/>
        <v>4184</v>
      </c>
      <c r="J140" s="14">
        <f t="shared" si="101"/>
        <v>24135906.08</v>
      </c>
      <c r="K140" s="16">
        <f t="shared" si="102"/>
        <v>2836.7500000000005</v>
      </c>
      <c r="L140" s="14">
        <f t="shared" si="103"/>
        <v>16364132.785000002</v>
      </c>
      <c r="M140" s="16">
        <f t="shared" si="104"/>
        <v>3661.0000000000005</v>
      </c>
      <c r="N140" s="14">
        <f t="shared" si="105"/>
        <v>21118917.82</v>
      </c>
      <c r="O140" s="16">
        <f t="shared" si="106"/>
        <v>1215.7500000000002</v>
      </c>
      <c r="P140" s="14">
        <f t="shared" si="107"/>
        <v>7013199.7650000015</v>
      </c>
      <c r="Q140" s="16">
        <f t="shared" si="108"/>
        <v>1569.0000000000002</v>
      </c>
      <c r="R140" s="14">
        <f t="shared" si="109"/>
        <v>9050964.780000001</v>
      </c>
      <c r="T140">
        <v>750</v>
      </c>
      <c r="U140">
        <v>0.1</v>
      </c>
      <c r="V140">
        <v>0.17</v>
      </c>
      <c r="W140">
        <v>0.13</v>
      </c>
    </row>
    <row r="141" spans="1:23" ht="12.75">
      <c r="A141" s="17">
        <f t="shared" si="93"/>
        <v>259587900</v>
      </c>
      <c r="B141" s="27">
        <f t="shared" si="111"/>
        <v>45000</v>
      </c>
      <c r="C141" s="29">
        <f t="shared" si="94"/>
        <v>4552.5</v>
      </c>
      <c r="D141" s="17">
        <f t="shared" si="95"/>
        <v>26261642.55</v>
      </c>
      <c r="E141" s="18">
        <f t="shared" si="96"/>
        <v>5880</v>
      </c>
      <c r="F141" s="17">
        <f t="shared" si="97"/>
        <v>33919485.6</v>
      </c>
      <c r="G141" s="19">
        <f t="shared" si="98"/>
        <v>3642</v>
      </c>
      <c r="H141" s="17">
        <f t="shared" si="99"/>
        <v>21009314.040000003</v>
      </c>
      <c r="I141" s="19">
        <f t="shared" si="100"/>
        <v>4704</v>
      </c>
      <c r="J141" s="17">
        <f t="shared" si="101"/>
        <v>27135588.480000004</v>
      </c>
      <c r="K141" s="19">
        <f t="shared" si="102"/>
        <v>3186.7500000000005</v>
      </c>
      <c r="L141" s="17">
        <f t="shared" si="103"/>
        <v>18383149.785000004</v>
      </c>
      <c r="M141" s="19">
        <f t="shared" si="104"/>
        <v>4116</v>
      </c>
      <c r="N141" s="17">
        <f t="shared" si="105"/>
        <v>23743639.92</v>
      </c>
      <c r="O141" s="19">
        <f t="shared" si="106"/>
        <v>1365.7500000000002</v>
      </c>
      <c r="P141" s="17">
        <f t="shared" si="107"/>
        <v>7878492.7650000015</v>
      </c>
      <c r="Q141" s="19">
        <f t="shared" si="108"/>
        <v>1764.0000000000002</v>
      </c>
      <c r="R141" s="17">
        <f t="shared" si="109"/>
        <v>10175845.680000002</v>
      </c>
      <c r="T141">
        <v>750</v>
      </c>
      <c r="U141">
        <v>0.1</v>
      </c>
      <c r="V141">
        <v>0.17</v>
      </c>
      <c r="W141">
        <v>0.13</v>
      </c>
    </row>
    <row r="142" spans="1:23" ht="12.75">
      <c r="A142" s="14">
        <f t="shared" si="93"/>
        <v>288431000</v>
      </c>
      <c r="B142" s="28">
        <f t="shared" si="111"/>
        <v>50000</v>
      </c>
      <c r="C142" s="27">
        <f t="shared" si="94"/>
        <v>5052.5</v>
      </c>
      <c r="D142" s="14">
        <f t="shared" si="95"/>
        <v>29145952.55</v>
      </c>
      <c r="E142" s="15">
        <f t="shared" si="96"/>
        <v>6530</v>
      </c>
      <c r="F142" s="14">
        <f t="shared" si="97"/>
        <v>37669088.6</v>
      </c>
      <c r="G142" s="16">
        <f t="shared" si="98"/>
        <v>4042</v>
      </c>
      <c r="H142" s="14">
        <f t="shared" si="99"/>
        <v>23316762.040000003</v>
      </c>
      <c r="I142" s="16">
        <f t="shared" si="100"/>
        <v>5224</v>
      </c>
      <c r="J142" s="14">
        <f t="shared" si="101"/>
        <v>30135270.880000003</v>
      </c>
      <c r="K142" s="16">
        <f t="shared" si="102"/>
        <v>3536.7500000000005</v>
      </c>
      <c r="L142" s="14">
        <f t="shared" si="103"/>
        <v>20402166.785000004</v>
      </c>
      <c r="M142" s="16">
        <f t="shared" si="104"/>
        <v>4571</v>
      </c>
      <c r="N142" s="14">
        <f t="shared" si="105"/>
        <v>26368362.020000003</v>
      </c>
      <c r="O142" s="16">
        <f t="shared" si="106"/>
        <v>1515.7500000000002</v>
      </c>
      <c r="P142" s="14">
        <f t="shared" si="107"/>
        <v>8743785.765</v>
      </c>
      <c r="Q142" s="16">
        <f t="shared" si="108"/>
        <v>1959.0000000000002</v>
      </c>
      <c r="R142" s="14">
        <f t="shared" si="109"/>
        <v>11300726.580000002</v>
      </c>
      <c r="T142">
        <v>750</v>
      </c>
      <c r="U142">
        <v>0.1</v>
      </c>
      <c r="V142">
        <v>0.17</v>
      </c>
      <c r="W142">
        <v>0.13</v>
      </c>
    </row>
    <row r="143" spans="1:23" ht="12.75">
      <c r="A143" s="17">
        <f aca="true" t="shared" si="112" ref="A143:A174">B143*$B$1</f>
        <v>317274100</v>
      </c>
      <c r="B143" s="27">
        <f t="shared" si="111"/>
        <v>55000</v>
      </c>
      <c r="C143" s="29">
        <f aca="true" t="shared" si="113" ref="C143:C174">((B143-T143)*U143)+(T143*V143)</f>
        <v>5552.5</v>
      </c>
      <c r="D143" s="17">
        <f aca="true" t="shared" si="114" ref="D143:D174">C143*$B$1</f>
        <v>32030262.55</v>
      </c>
      <c r="E143" s="18">
        <f aca="true" t="shared" si="115" ref="E143:E176">((B143-T143)*W143)+(T143*V143)</f>
        <v>7180</v>
      </c>
      <c r="F143" s="17">
        <f aca="true" t="shared" si="116" ref="F143:F174">E143*$B$1</f>
        <v>41418691.6</v>
      </c>
      <c r="G143" s="19">
        <f aca="true" t="shared" si="117" ref="G143:G176">C143*0.8</f>
        <v>4442</v>
      </c>
      <c r="H143" s="17">
        <f aca="true" t="shared" si="118" ref="H143:H176">D143*0.8</f>
        <v>25624210.040000003</v>
      </c>
      <c r="I143" s="19">
        <f aca="true" t="shared" si="119" ref="I143:I176">E143*0.8</f>
        <v>5744</v>
      </c>
      <c r="J143" s="17">
        <f aca="true" t="shared" si="120" ref="J143:J176">F143*0.8</f>
        <v>33134953.28</v>
      </c>
      <c r="K143" s="19">
        <f aca="true" t="shared" si="121" ref="K143:K176">C143*0.7</f>
        <v>3886.7500000000005</v>
      </c>
      <c r="L143" s="17">
        <f aca="true" t="shared" si="122" ref="L143:L176">D143*0.7</f>
        <v>22421183.785000004</v>
      </c>
      <c r="M143" s="19">
        <f aca="true" t="shared" si="123" ref="M143:M176">E143*0.7</f>
        <v>5026.000000000001</v>
      </c>
      <c r="N143" s="17">
        <f aca="true" t="shared" si="124" ref="N143:N176">F143*0.7</f>
        <v>28993084.120000005</v>
      </c>
      <c r="O143" s="19">
        <f aca="true" t="shared" si="125" ref="O143:O176">C143*0.3</f>
        <v>1665.7500000000002</v>
      </c>
      <c r="P143" s="17">
        <f aca="true" t="shared" si="126" ref="P143:P176">D143*0.3</f>
        <v>9609078.765000002</v>
      </c>
      <c r="Q143" s="19">
        <f aca="true" t="shared" si="127" ref="Q143:Q176">E143*0.3</f>
        <v>2154.0000000000005</v>
      </c>
      <c r="R143" s="17">
        <f aca="true" t="shared" si="128" ref="R143:R176">F143*0.3</f>
        <v>12425607.480000002</v>
      </c>
      <c r="T143">
        <v>750</v>
      </c>
      <c r="U143">
        <v>0.1</v>
      </c>
      <c r="V143">
        <v>0.17</v>
      </c>
      <c r="W143">
        <v>0.13</v>
      </c>
    </row>
    <row r="144" spans="1:23" ht="12.75">
      <c r="A144" s="14">
        <f t="shared" si="112"/>
        <v>346117200</v>
      </c>
      <c r="B144" s="27">
        <f t="shared" si="111"/>
        <v>60000</v>
      </c>
      <c r="C144" s="27">
        <f t="shared" si="113"/>
        <v>6052.5</v>
      </c>
      <c r="D144" s="14">
        <f t="shared" si="114"/>
        <v>34914572.55</v>
      </c>
      <c r="E144" s="15">
        <f t="shared" si="115"/>
        <v>7830</v>
      </c>
      <c r="F144" s="14">
        <f t="shared" si="116"/>
        <v>45168294.6</v>
      </c>
      <c r="G144" s="16">
        <f t="shared" si="117"/>
        <v>4842</v>
      </c>
      <c r="H144" s="14">
        <f t="shared" si="118"/>
        <v>27931658.04</v>
      </c>
      <c r="I144" s="16">
        <f t="shared" si="119"/>
        <v>6264</v>
      </c>
      <c r="J144" s="14">
        <f t="shared" si="120"/>
        <v>36134635.68</v>
      </c>
      <c r="K144" s="16">
        <f t="shared" si="121"/>
        <v>4236.75</v>
      </c>
      <c r="L144" s="14">
        <f t="shared" si="122"/>
        <v>24440200.785</v>
      </c>
      <c r="M144" s="16">
        <f t="shared" si="123"/>
        <v>5481.000000000001</v>
      </c>
      <c r="N144" s="14">
        <f t="shared" si="124"/>
        <v>31617806.220000003</v>
      </c>
      <c r="O144" s="16">
        <f t="shared" si="125"/>
        <v>1815.7500000000002</v>
      </c>
      <c r="P144" s="14">
        <f t="shared" si="126"/>
        <v>10474371.765</v>
      </c>
      <c r="Q144" s="16">
        <f t="shared" si="127"/>
        <v>2349.0000000000005</v>
      </c>
      <c r="R144" s="14">
        <f t="shared" si="128"/>
        <v>13550488.380000003</v>
      </c>
      <c r="T144">
        <v>750</v>
      </c>
      <c r="U144">
        <v>0.1</v>
      </c>
      <c r="V144">
        <v>0.17</v>
      </c>
      <c r="W144">
        <v>0.13</v>
      </c>
    </row>
    <row r="145" spans="1:23" ht="12.75">
      <c r="A145" s="17">
        <f t="shared" si="112"/>
        <v>374960300</v>
      </c>
      <c r="B145" s="27">
        <f t="shared" si="111"/>
        <v>65000</v>
      </c>
      <c r="C145" s="29">
        <f t="shared" si="113"/>
        <v>6552.5</v>
      </c>
      <c r="D145" s="17">
        <f t="shared" si="114"/>
        <v>37798882.55</v>
      </c>
      <c r="E145" s="18">
        <f t="shared" si="115"/>
        <v>8480</v>
      </c>
      <c r="F145" s="17">
        <f t="shared" si="116"/>
        <v>48917897.6</v>
      </c>
      <c r="G145" s="19">
        <f t="shared" si="117"/>
        <v>5242</v>
      </c>
      <c r="H145" s="17">
        <f t="shared" si="118"/>
        <v>30239106.04</v>
      </c>
      <c r="I145" s="19">
        <f t="shared" si="119"/>
        <v>6784</v>
      </c>
      <c r="J145" s="17">
        <f t="shared" si="120"/>
        <v>39134318.080000006</v>
      </c>
      <c r="K145" s="19">
        <f t="shared" si="121"/>
        <v>4586.75</v>
      </c>
      <c r="L145" s="17">
        <f t="shared" si="122"/>
        <v>26459217.785</v>
      </c>
      <c r="M145" s="19">
        <f t="shared" si="123"/>
        <v>5936.000000000001</v>
      </c>
      <c r="N145" s="17">
        <f t="shared" si="124"/>
        <v>34242528.32000001</v>
      </c>
      <c r="O145" s="19">
        <f t="shared" si="125"/>
        <v>1965.7500000000002</v>
      </c>
      <c r="P145" s="17">
        <f t="shared" si="126"/>
        <v>11339664.765</v>
      </c>
      <c r="Q145" s="19">
        <f t="shared" si="127"/>
        <v>2544.0000000000005</v>
      </c>
      <c r="R145" s="17">
        <f t="shared" si="128"/>
        <v>14675369.280000003</v>
      </c>
      <c r="T145">
        <v>750</v>
      </c>
      <c r="U145">
        <v>0.1</v>
      </c>
      <c r="V145">
        <v>0.17</v>
      </c>
      <c r="W145">
        <v>0.13</v>
      </c>
    </row>
    <row r="146" spans="1:23" ht="12.75">
      <c r="A146" s="14">
        <f t="shared" si="112"/>
        <v>403803400</v>
      </c>
      <c r="B146" s="27">
        <f t="shared" si="111"/>
        <v>70000</v>
      </c>
      <c r="C146" s="27">
        <f t="shared" si="113"/>
        <v>7052.5</v>
      </c>
      <c r="D146" s="14">
        <f t="shared" si="114"/>
        <v>40683192.55</v>
      </c>
      <c r="E146" s="15">
        <f t="shared" si="115"/>
        <v>9130</v>
      </c>
      <c r="F146" s="14">
        <f t="shared" si="116"/>
        <v>52667500.6</v>
      </c>
      <c r="G146" s="16">
        <f t="shared" si="117"/>
        <v>5642</v>
      </c>
      <c r="H146" s="14">
        <f t="shared" si="118"/>
        <v>32546554.04</v>
      </c>
      <c r="I146" s="16">
        <f t="shared" si="119"/>
        <v>7304</v>
      </c>
      <c r="J146" s="14">
        <f t="shared" si="120"/>
        <v>42134000.480000004</v>
      </c>
      <c r="K146" s="16">
        <f t="shared" si="121"/>
        <v>4936.750000000001</v>
      </c>
      <c r="L146" s="14">
        <f t="shared" si="122"/>
        <v>28478234.785</v>
      </c>
      <c r="M146" s="16">
        <f t="shared" si="123"/>
        <v>6391.000000000001</v>
      </c>
      <c r="N146" s="14">
        <f t="shared" si="124"/>
        <v>36867250.42</v>
      </c>
      <c r="O146" s="16">
        <f t="shared" si="125"/>
        <v>2115.7500000000005</v>
      </c>
      <c r="P146" s="14">
        <f t="shared" si="126"/>
        <v>12204957.765</v>
      </c>
      <c r="Q146" s="16">
        <f t="shared" si="127"/>
        <v>2739.0000000000005</v>
      </c>
      <c r="R146" s="14">
        <f t="shared" si="128"/>
        <v>15800250.180000003</v>
      </c>
      <c r="T146">
        <v>750</v>
      </c>
      <c r="U146">
        <v>0.1</v>
      </c>
      <c r="V146">
        <v>0.17</v>
      </c>
      <c r="W146">
        <v>0.13</v>
      </c>
    </row>
    <row r="147" spans="1:23" ht="12.75">
      <c r="A147" s="17">
        <f t="shared" si="112"/>
        <v>432646500</v>
      </c>
      <c r="B147" s="28">
        <f t="shared" si="111"/>
        <v>75000</v>
      </c>
      <c r="C147" s="29">
        <f t="shared" si="113"/>
        <v>7552.5</v>
      </c>
      <c r="D147" s="17">
        <f t="shared" si="114"/>
        <v>43567502.55</v>
      </c>
      <c r="E147" s="18">
        <f t="shared" si="115"/>
        <v>9780</v>
      </c>
      <c r="F147" s="17">
        <f t="shared" si="116"/>
        <v>56417103.6</v>
      </c>
      <c r="G147" s="19">
        <f t="shared" si="117"/>
        <v>6042</v>
      </c>
      <c r="H147" s="17">
        <f t="shared" si="118"/>
        <v>34854002.04</v>
      </c>
      <c r="I147" s="19">
        <f t="shared" si="119"/>
        <v>7824</v>
      </c>
      <c r="J147" s="17">
        <f t="shared" si="120"/>
        <v>45133682.88</v>
      </c>
      <c r="K147" s="19">
        <f t="shared" si="121"/>
        <v>5286.750000000001</v>
      </c>
      <c r="L147" s="17">
        <f t="shared" si="122"/>
        <v>30497251.785</v>
      </c>
      <c r="M147" s="19">
        <f t="shared" si="123"/>
        <v>6846.000000000001</v>
      </c>
      <c r="N147" s="17">
        <f t="shared" si="124"/>
        <v>39491972.52</v>
      </c>
      <c r="O147" s="19">
        <f t="shared" si="125"/>
        <v>2265.7500000000005</v>
      </c>
      <c r="P147" s="17">
        <f t="shared" si="126"/>
        <v>13070250.765</v>
      </c>
      <c r="Q147" s="19">
        <f t="shared" si="127"/>
        <v>2934.0000000000005</v>
      </c>
      <c r="R147" s="17">
        <f t="shared" si="128"/>
        <v>16925131.080000002</v>
      </c>
      <c r="T147">
        <v>750</v>
      </c>
      <c r="U147">
        <v>0.1</v>
      </c>
      <c r="V147">
        <v>0.17</v>
      </c>
      <c r="W147">
        <v>0.13</v>
      </c>
    </row>
    <row r="148" spans="1:23" ht="12.75">
      <c r="A148" s="14">
        <f t="shared" si="112"/>
        <v>461489600</v>
      </c>
      <c r="B148" s="27">
        <f t="shared" si="111"/>
        <v>80000</v>
      </c>
      <c r="C148" s="27">
        <f t="shared" si="113"/>
        <v>8052.5</v>
      </c>
      <c r="D148" s="14">
        <f t="shared" si="114"/>
        <v>46451812.55</v>
      </c>
      <c r="E148" s="15">
        <f t="shared" si="115"/>
        <v>10430</v>
      </c>
      <c r="F148" s="14">
        <f t="shared" si="116"/>
        <v>60166706.6</v>
      </c>
      <c r="G148" s="16">
        <f t="shared" si="117"/>
        <v>6442</v>
      </c>
      <c r="H148" s="14">
        <f t="shared" si="118"/>
        <v>37161450.04</v>
      </c>
      <c r="I148" s="16">
        <f t="shared" si="119"/>
        <v>8344</v>
      </c>
      <c r="J148" s="14">
        <f t="shared" si="120"/>
        <v>48133365.28</v>
      </c>
      <c r="K148" s="16">
        <f t="shared" si="121"/>
        <v>5636.750000000001</v>
      </c>
      <c r="L148" s="14">
        <f t="shared" si="122"/>
        <v>32516268.785</v>
      </c>
      <c r="M148" s="16">
        <f t="shared" si="123"/>
        <v>7301.000000000001</v>
      </c>
      <c r="N148" s="14">
        <f t="shared" si="124"/>
        <v>42116694.620000005</v>
      </c>
      <c r="O148" s="16">
        <f t="shared" si="125"/>
        <v>2415.7500000000005</v>
      </c>
      <c r="P148" s="14">
        <f t="shared" si="126"/>
        <v>13935543.765</v>
      </c>
      <c r="Q148" s="16">
        <f t="shared" si="127"/>
        <v>3129.0000000000005</v>
      </c>
      <c r="R148" s="14">
        <f t="shared" si="128"/>
        <v>18050011.980000004</v>
      </c>
      <c r="T148">
        <v>750</v>
      </c>
      <c r="U148">
        <v>0.1</v>
      </c>
      <c r="V148">
        <v>0.17</v>
      </c>
      <c r="W148">
        <v>0.13</v>
      </c>
    </row>
    <row r="149" spans="1:23" ht="12.75">
      <c r="A149" s="17">
        <f t="shared" si="112"/>
        <v>490332700</v>
      </c>
      <c r="B149" s="27">
        <f t="shared" si="111"/>
        <v>85000</v>
      </c>
      <c r="C149" s="29">
        <f t="shared" si="113"/>
        <v>8552.5</v>
      </c>
      <c r="D149" s="17">
        <f t="shared" si="114"/>
        <v>49336122.55</v>
      </c>
      <c r="E149" s="18">
        <f t="shared" si="115"/>
        <v>11080</v>
      </c>
      <c r="F149" s="17">
        <f t="shared" si="116"/>
        <v>63916309.6</v>
      </c>
      <c r="G149" s="19">
        <f t="shared" si="117"/>
        <v>6842</v>
      </c>
      <c r="H149" s="17">
        <f t="shared" si="118"/>
        <v>39468898.04</v>
      </c>
      <c r="I149" s="19">
        <f t="shared" si="119"/>
        <v>8864</v>
      </c>
      <c r="J149" s="17">
        <f t="shared" si="120"/>
        <v>51133047.68000001</v>
      </c>
      <c r="K149" s="19">
        <f t="shared" si="121"/>
        <v>5986.750000000001</v>
      </c>
      <c r="L149" s="17">
        <f t="shared" si="122"/>
        <v>34535285.785000004</v>
      </c>
      <c r="M149" s="19">
        <f t="shared" si="123"/>
        <v>7756.000000000001</v>
      </c>
      <c r="N149" s="17">
        <f t="shared" si="124"/>
        <v>44741416.720000006</v>
      </c>
      <c r="O149" s="19">
        <f t="shared" si="125"/>
        <v>2565.7500000000005</v>
      </c>
      <c r="P149" s="17">
        <f t="shared" si="126"/>
        <v>14800836.765</v>
      </c>
      <c r="Q149" s="19">
        <f t="shared" si="127"/>
        <v>3324.0000000000005</v>
      </c>
      <c r="R149" s="17">
        <f t="shared" si="128"/>
        <v>19174892.880000003</v>
      </c>
      <c r="T149">
        <v>750</v>
      </c>
      <c r="U149">
        <v>0.1</v>
      </c>
      <c r="V149">
        <v>0.17</v>
      </c>
      <c r="W149">
        <v>0.13</v>
      </c>
    </row>
    <row r="150" spans="1:23" ht="12.75">
      <c r="A150" s="14">
        <f t="shared" si="112"/>
        <v>519175800</v>
      </c>
      <c r="B150" s="27">
        <f t="shared" si="111"/>
        <v>90000</v>
      </c>
      <c r="C150" s="27">
        <f t="shared" si="113"/>
        <v>9052.5</v>
      </c>
      <c r="D150" s="14">
        <f t="shared" si="114"/>
        <v>52220432.55</v>
      </c>
      <c r="E150" s="15">
        <f t="shared" si="115"/>
        <v>11730</v>
      </c>
      <c r="F150" s="14">
        <f t="shared" si="116"/>
        <v>67665912.6</v>
      </c>
      <c r="G150" s="16">
        <f t="shared" si="117"/>
        <v>7242</v>
      </c>
      <c r="H150" s="14">
        <f t="shared" si="118"/>
        <v>41776346.04</v>
      </c>
      <c r="I150" s="16">
        <f t="shared" si="119"/>
        <v>9384</v>
      </c>
      <c r="J150" s="14">
        <f t="shared" si="120"/>
        <v>54132730.08</v>
      </c>
      <c r="K150" s="16">
        <f t="shared" si="121"/>
        <v>6336.750000000001</v>
      </c>
      <c r="L150" s="14">
        <f t="shared" si="122"/>
        <v>36554302.785000004</v>
      </c>
      <c r="M150" s="16">
        <f t="shared" si="123"/>
        <v>8211</v>
      </c>
      <c r="N150" s="14">
        <f t="shared" si="124"/>
        <v>47366138.82</v>
      </c>
      <c r="O150" s="16">
        <f t="shared" si="125"/>
        <v>2715.7500000000005</v>
      </c>
      <c r="P150" s="14">
        <f t="shared" si="126"/>
        <v>15666129.765</v>
      </c>
      <c r="Q150" s="16">
        <f t="shared" si="127"/>
        <v>3519.0000000000005</v>
      </c>
      <c r="R150" s="14">
        <f t="shared" si="128"/>
        <v>20299773.78</v>
      </c>
      <c r="T150">
        <v>750</v>
      </c>
      <c r="U150">
        <v>0.1</v>
      </c>
      <c r="V150">
        <v>0.17</v>
      </c>
      <c r="W150">
        <v>0.13</v>
      </c>
    </row>
    <row r="151" spans="1:23" ht="12.75">
      <c r="A151" s="17">
        <f t="shared" si="112"/>
        <v>548018900</v>
      </c>
      <c r="B151" s="27">
        <f t="shared" si="111"/>
        <v>95000</v>
      </c>
      <c r="C151" s="29">
        <f t="shared" si="113"/>
        <v>9552.5</v>
      </c>
      <c r="D151" s="17">
        <f t="shared" si="114"/>
        <v>55104742.55</v>
      </c>
      <c r="E151" s="18">
        <f t="shared" si="115"/>
        <v>12380</v>
      </c>
      <c r="F151" s="17">
        <f t="shared" si="116"/>
        <v>71415515.6</v>
      </c>
      <c r="G151" s="19">
        <f t="shared" si="117"/>
        <v>7642</v>
      </c>
      <c r="H151" s="17">
        <f t="shared" si="118"/>
        <v>44083794.04</v>
      </c>
      <c r="I151" s="19">
        <f t="shared" si="119"/>
        <v>9904</v>
      </c>
      <c r="J151" s="17">
        <f t="shared" si="120"/>
        <v>57132412.48</v>
      </c>
      <c r="K151" s="19">
        <f t="shared" si="121"/>
        <v>6686.750000000001</v>
      </c>
      <c r="L151" s="17">
        <f t="shared" si="122"/>
        <v>38573319.785000004</v>
      </c>
      <c r="M151" s="19">
        <f t="shared" si="123"/>
        <v>8666</v>
      </c>
      <c r="N151" s="17">
        <f t="shared" si="124"/>
        <v>49990860.92</v>
      </c>
      <c r="O151" s="19">
        <f t="shared" si="125"/>
        <v>2865.7500000000005</v>
      </c>
      <c r="P151" s="17">
        <f t="shared" si="126"/>
        <v>16531422.765000002</v>
      </c>
      <c r="Q151" s="19">
        <f t="shared" si="127"/>
        <v>3714.0000000000005</v>
      </c>
      <c r="R151" s="17">
        <f t="shared" si="128"/>
        <v>21424654.68</v>
      </c>
      <c r="T151">
        <v>750</v>
      </c>
      <c r="U151">
        <v>0.1</v>
      </c>
      <c r="V151">
        <v>0.17</v>
      </c>
      <c r="W151">
        <v>0.13</v>
      </c>
    </row>
    <row r="152" spans="1:23" ht="12.75">
      <c r="A152" s="14">
        <f t="shared" si="112"/>
        <v>576862000</v>
      </c>
      <c r="B152" s="28">
        <f t="shared" si="111"/>
        <v>100000</v>
      </c>
      <c r="C152" s="27">
        <f t="shared" si="113"/>
        <v>10052.5</v>
      </c>
      <c r="D152" s="14">
        <f t="shared" si="114"/>
        <v>57989052.55</v>
      </c>
      <c r="E152" s="15">
        <f t="shared" si="115"/>
        <v>13030</v>
      </c>
      <c r="F152" s="14">
        <f t="shared" si="116"/>
        <v>75165118.6</v>
      </c>
      <c r="G152" s="16">
        <f t="shared" si="117"/>
        <v>8042</v>
      </c>
      <c r="H152" s="14">
        <f t="shared" si="118"/>
        <v>46391242.04</v>
      </c>
      <c r="I152" s="16">
        <f t="shared" si="119"/>
        <v>10424</v>
      </c>
      <c r="J152" s="14">
        <f t="shared" si="120"/>
        <v>60132094.879999995</v>
      </c>
      <c r="K152" s="16">
        <f t="shared" si="121"/>
        <v>7036.750000000001</v>
      </c>
      <c r="L152" s="14">
        <f t="shared" si="122"/>
        <v>40592336.785000004</v>
      </c>
      <c r="M152" s="16">
        <f t="shared" si="123"/>
        <v>9121</v>
      </c>
      <c r="N152" s="14">
        <f t="shared" si="124"/>
        <v>52615583.02</v>
      </c>
      <c r="O152" s="16">
        <f t="shared" si="125"/>
        <v>3015.7500000000005</v>
      </c>
      <c r="P152" s="14">
        <f t="shared" si="126"/>
        <v>17396715.765</v>
      </c>
      <c r="Q152" s="16">
        <f t="shared" si="127"/>
        <v>3909.0000000000005</v>
      </c>
      <c r="R152" s="14">
        <f t="shared" si="128"/>
        <v>22549535.580000002</v>
      </c>
      <c r="T152">
        <v>750</v>
      </c>
      <c r="U152">
        <v>0.1</v>
      </c>
      <c r="V152">
        <v>0.17</v>
      </c>
      <c r="W152">
        <v>0.13</v>
      </c>
    </row>
    <row r="153" spans="1:23" ht="12.75">
      <c r="A153" s="17">
        <f t="shared" si="112"/>
        <v>605705100</v>
      </c>
      <c r="B153" s="27">
        <f t="shared" si="111"/>
        <v>105000</v>
      </c>
      <c r="C153" s="29">
        <f t="shared" si="113"/>
        <v>10552.5</v>
      </c>
      <c r="D153" s="17">
        <f t="shared" si="114"/>
        <v>60873362.55</v>
      </c>
      <c r="E153" s="18">
        <f t="shared" si="115"/>
        <v>13680</v>
      </c>
      <c r="F153" s="17">
        <f t="shared" si="116"/>
        <v>78914721.6</v>
      </c>
      <c r="G153" s="19">
        <f t="shared" si="117"/>
        <v>8442</v>
      </c>
      <c r="H153" s="17">
        <f t="shared" si="118"/>
        <v>48698690.04</v>
      </c>
      <c r="I153" s="19">
        <f t="shared" si="119"/>
        <v>10944</v>
      </c>
      <c r="J153" s="17">
        <f t="shared" si="120"/>
        <v>63131777.28</v>
      </c>
      <c r="K153" s="19">
        <f t="shared" si="121"/>
        <v>7386.750000000001</v>
      </c>
      <c r="L153" s="17">
        <f t="shared" si="122"/>
        <v>42611353.785000004</v>
      </c>
      <c r="M153" s="19">
        <f t="shared" si="123"/>
        <v>9576.000000000002</v>
      </c>
      <c r="N153" s="17">
        <f t="shared" si="124"/>
        <v>55240305.120000005</v>
      </c>
      <c r="O153" s="19">
        <f t="shared" si="125"/>
        <v>3165.7500000000005</v>
      </c>
      <c r="P153" s="17">
        <f t="shared" si="126"/>
        <v>18262008.765</v>
      </c>
      <c r="Q153" s="19">
        <f t="shared" si="127"/>
        <v>4104.000000000001</v>
      </c>
      <c r="R153" s="17">
        <f t="shared" si="128"/>
        <v>23674416.48</v>
      </c>
      <c r="T153">
        <v>750</v>
      </c>
      <c r="U153">
        <v>0.1</v>
      </c>
      <c r="V153">
        <v>0.17</v>
      </c>
      <c r="W153">
        <v>0.13</v>
      </c>
    </row>
    <row r="154" spans="1:23" ht="12.75">
      <c r="A154" s="14">
        <f t="shared" si="112"/>
        <v>634548200</v>
      </c>
      <c r="B154" s="27">
        <f t="shared" si="111"/>
        <v>110000</v>
      </c>
      <c r="C154" s="27">
        <f t="shared" si="113"/>
        <v>11052.5</v>
      </c>
      <c r="D154" s="14">
        <f t="shared" si="114"/>
        <v>63757672.55</v>
      </c>
      <c r="E154" s="15">
        <f t="shared" si="115"/>
        <v>14330</v>
      </c>
      <c r="F154" s="14">
        <f t="shared" si="116"/>
        <v>82664324.6</v>
      </c>
      <c r="G154" s="16">
        <f t="shared" si="117"/>
        <v>8842</v>
      </c>
      <c r="H154" s="14">
        <f t="shared" si="118"/>
        <v>51006138.04</v>
      </c>
      <c r="I154" s="16">
        <f t="shared" si="119"/>
        <v>11464</v>
      </c>
      <c r="J154" s="14">
        <f t="shared" si="120"/>
        <v>66131459.68</v>
      </c>
      <c r="K154" s="16">
        <f t="shared" si="121"/>
        <v>7736.750000000001</v>
      </c>
      <c r="L154" s="14">
        <f t="shared" si="122"/>
        <v>44630370.785000004</v>
      </c>
      <c r="M154" s="16">
        <f t="shared" si="123"/>
        <v>10031.000000000002</v>
      </c>
      <c r="N154" s="14">
        <f t="shared" si="124"/>
        <v>57865027.22</v>
      </c>
      <c r="O154" s="16">
        <f t="shared" si="125"/>
        <v>3315.7500000000005</v>
      </c>
      <c r="P154" s="14">
        <f t="shared" si="126"/>
        <v>19127301.765</v>
      </c>
      <c r="Q154" s="16">
        <f t="shared" si="127"/>
        <v>4299.000000000001</v>
      </c>
      <c r="R154" s="14">
        <f t="shared" si="128"/>
        <v>24799297.380000003</v>
      </c>
      <c r="T154">
        <v>750</v>
      </c>
      <c r="U154">
        <v>0.1</v>
      </c>
      <c r="V154">
        <v>0.17</v>
      </c>
      <c r="W154">
        <v>0.13</v>
      </c>
    </row>
    <row r="155" spans="1:23" ht="12.75">
      <c r="A155" s="17">
        <f t="shared" si="112"/>
        <v>637432510</v>
      </c>
      <c r="B155" s="27">
        <f aca="true" t="shared" si="129" ref="B155:B164">B154+500</f>
        <v>110500</v>
      </c>
      <c r="C155" s="29">
        <f t="shared" si="113"/>
        <v>11102.5</v>
      </c>
      <c r="D155" s="17">
        <f t="shared" si="114"/>
        <v>64046103.55</v>
      </c>
      <c r="E155" s="18">
        <f t="shared" si="115"/>
        <v>14395</v>
      </c>
      <c r="F155" s="17">
        <f t="shared" si="116"/>
        <v>83039284.89999999</v>
      </c>
      <c r="G155" s="19">
        <f t="shared" si="117"/>
        <v>8882</v>
      </c>
      <c r="H155" s="17">
        <f t="shared" si="118"/>
        <v>51236882.84</v>
      </c>
      <c r="I155" s="19">
        <f t="shared" si="119"/>
        <v>11516</v>
      </c>
      <c r="J155" s="17">
        <f t="shared" si="120"/>
        <v>66431427.919999994</v>
      </c>
      <c r="K155" s="19">
        <f t="shared" si="121"/>
        <v>7771.750000000001</v>
      </c>
      <c r="L155" s="17">
        <f t="shared" si="122"/>
        <v>44832272.485</v>
      </c>
      <c r="M155" s="19">
        <f t="shared" si="123"/>
        <v>10076.500000000002</v>
      </c>
      <c r="N155" s="17">
        <f t="shared" si="124"/>
        <v>58127499.43</v>
      </c>
      <c r="O155" s="19">
        <f t="shared" si="125"/>
        <v>3330.7500000000005</v>
      </c>
      <c r="P155" s="17">
        <f t="shared" si="126"/>
        <v>19213831.065</v>
      </c>
      <c r="Q155" s="19">
        <f t="shared" si="127"/>
        <v>4318.500000000001</v>
      </c>
      <c r="R155" s="17">
        <f t="shared" si="128"/>
        <v>24911785.470000003</v>
      </c>
      <c r="T155">
        <v>750</v>
      </c>
      <c r="U155">
        <v>0.1</v>
      </c>
      <c r="V155">
        <v>0.17</v>
      </c>
      <c r="W155">
        <v>0.13</v>
      </c>
    </row>
    <row r="156" spans="1:23" ht="12.75">
      <c r="A156" s="14">
        <f t="shared" si="112"/>
        <v>640316820</v>
      </c>
      <c r="B156" s="27">
        <f t="shared" si="129"/>
        <v>111000</v>
      </c>
      <c r="C156" s="27">
        <f t="shared" si="113"/>
        <v>11152.5</v>
      </c>
      <c r="D156" s="14">
        <f t="shared" si="114"/>
        <v>64334534.55</v>
      </c>
      <c r="E156" s="15">
        <f t="shared" si="115"/>
        <v>14460</v>
      </c>
      <c r="F156" s="14">
        <f t="shared" si="116"/>
        <v>83414245.2</v>
      </c>
      <c r="G156" s="16">
        <f t="shared" si="117"/>
        <v>8922</v>
      </c>
      <c r="H156" s="14">
        <f t="shared" si="118"/>
        <v>51467627.64</v>
      </c>
      <c r="I156" s="16">
        <f t="shared" si="119"/>
        <v>11568</v>
      </c>
      <c r="J156" s="14">
        <f t="shared" si="120"/>
        <v>66731396.160000004</v>
      </c>
      <c r="K156" s="16">
        <f t="shared" si="121"/>
        <v>7806.750000000001</v>
      </c>
      <c r="L156" s="14">
        <f t="shared" si="122"/>
        <v>45034174.185</v>
      </c>
      <c r="M156" s="16">
        <f t="shared" si="123"/>
        <v>10122.000000000002</v>
      </c>
      <c r="N156" s="14">
        <f t="shared" si="124"/>
        <v>58389971.64000001</v>
      </c>
      <c r="O156" s="16">
        <f t="shared" si="125"/>
        <v>3345.7500000000005</v>
      </c>
      <c r="P156" s="14">
        <f t="shared" si="126"/>
        <v>19300360.365000002</v>
      </c>
      <c r="Q156" s="16">
        <f t="shared" si="127"/>
        <v>4338.000000000001</v>
      </c>
      <c r="R156" s="14">
        <f t="shared" si="128"/>
        <v>25024273.560000006</v>
      </c>
      <c r="T156">
        <v>750</v>
      </c>
      <c r="U156">
        <v>0.1</v>
      </c>
      <c r="V156">
        <v>0.17</v>
      </c>
      <c r="W156">
        <v>0.13</v>
      </c>
    </row>
    <row r="157" spans="1:23" ht="12.75">
      <c r="A157" s="17">
        <f t="shared" si="112"/>
        <v>643201130</v>
      </c>
      <c r="B157" s="27">
        <f t="shared" si="129"/>
        <v>111500</v>
      </c>
      <c r="C157" s="29">
        <f t="shared" si="113"/>
        <v>11202.5</v>
      </c>
      <c r="D157" s="17">
        <f t="shared" si="114"/>
        <v>64622965.55</v>
      </c>
      <c r="E157" s="18">
        <f t="shared" si="115"/>
        <v>14525</v>
      </c>
      <c r="F157" s="17">
        <f t="shared" si="116"/>
        <v>83789205.5</v>
      </c>
      <c r="G157" s="19">
        <f t="shared" si="117"/>
        <v>8962</v>
      </c>
      <c r="H157" s="17">
        <f t="shared" si="118"/>
        <v>51698372.44</v>
      </c>
      <c r="I157" s="19">
        <f t="shared" si="119"/>
        <v>11620</v>
      </c>
      <c r="J157" s="17">
        <f t="shared" si="120"/>
        <v>67031364.400000006</v>
      </c>
      <c r="K157" s="19">
        <f t="shared" si="121"/>
        <v>7841.750000000001</v>
      </c>
      <c r="L157" s="17">
        <f t="shared" si="122"/>
        <v>45236075.885000005</v>
      </c>
      <c r="M157" s="19">
        <f t="shared" si="123"/>
        <v>10167.500000000002</v>
      </c>
      <c r="N157" s="17">
        <f t="shared" si="124"/>
        <v>58652443.85000001</v>
      </c>
      <c r="O157" s="19">
        <f t="shared" si="125"/>
        <v>3360.7500000000005</v>
      </c>
      <c r="P157" s="17">
        <f t="shared" si="126"/>
        <v>19386889.665000003</v>
      </c>
      <c r="Q157" s="19">
        <f t="shared" si="127"/>
        <v>4357.500000000001</v>
      </c>
      <c r="R157" s="17">
        <f t="shared" si="128"/>
        <v>25136761.650000002</v>
      </c>
      <c r="T157">
        <v>750</v>
      </c>
      <c r="U157">
        <v>0.1</v>
      </c>
      <c r="V157">
        <v>0.17</v>
      </c>
      <c r="W157">
        <v>0.13</v>
      </c>
    </row>
    <row r="158" spans="1:23" ht="12.75">
      <c r="A158" s="14">
        <f t="shared" si="112"/>
        <v>646085440</v>
      </c>
      <c r="B158" s="27">
        <f t="shared" si="129"/>
        <v>112000</v>
      </c>
      <c r="C158" s="27">
        <f t="shared" si="113"/>
        <v>11252.5</v>
      </c>
      <c r="D158" s="14">
        <f t="shared" si="114"/>
        <v>64911396.55</v>
      </c>
      <c r="E158" s="15">
        <f t="shared" si="115"/>
        <v>14590</v>
      </c>
      <c r="F158" s="14">
        <f t="shared" si="116"/>
        <v>84164165.8</v>
      </c>
      <c r="G158" s="16">
        <f t="shared" si="117"/>
        <v>9002</v>
      </c>
      <c r="H158" s="14">
        <f t="shared" si="118"/>
        <v>51929117.24</v>
      </c>
      <c r="I158" s="16">
        <f t="shared" si="119"/>
        <v>11672</v>
      </c>
      <c r="J158" s="14">
        <f t="shared" si="120"/>
        <v>67331332.64</v>
      </c>
      <c r="K158" s="16">
        <f t="shared" si="121"/>
        <v>7876.750000000001</v>
      </c>
      <c r="L158" s="14">
        <f t="shared" si="122"/>
        <v>45437977.585</v>
      </c>
      <c r="M158" s="16">
        <f t="shared" si="123"/>
        <v>10213.000000000002</v>
      </c>
      <c r="N158" s="14">
        <f t="shared" si="124"/>
        <v>58914916.06</v>
      </c>
      <c r="O158" s="16">
        <f t="shared" si="125"/>
        <v>3375.7500000000005</v>
      </c>
      <c r="P158" s="14">
        <f t="shared" si="126"/>
        <v>19473418.965000004</v>
      </c>
      <c r="Q158" s="16">
        <f t="shared" si="127"/>
        <v>4377.000000000001</v>
      </c>
      <c r="R158" s="14">
        <f t="shared" si="128"/>
        <v>25249249.740000002</v>
      </c>
      <c r="T158">
        <v>750</v>
      </c>
      <c r="U158">
        <v>0.1</v>
      </c>
      <c r="V158">
        <v>0.17</v>
      </c>
      <c r="W158">
        <v>0.13</v>
      </c>
    </row>
    <row r="159" spans="1:23" ht="12.75">
      <c r="A159" s="17">
        <f t="shared" si="112"/>
        <v>648969750</v>
      </c>
      <c r="B159" s="27">
        <f t="shared" si="129"/>
        <v>112500</v>
      </c>
      <c r="C159" s="29">
        <f t="shared" si="113"/>
        <v>11302.5</v>
      </c>
      <c r="D159" s="17">
        <f t="shared" si="114"/>
        <v>65199827.55</v>
      </c>
      <c r="E159" s="18">
        <f t="shared" si="115"/>
        <v>14655</v>
      </c>
      <c r="F159" s="17">
        <f t="shared" si="116"/>
        <v>84539126.1</v>
      </c>
      <c r="G159" s="19">
        <f t="shared" si="117"/>
        <v>9042</v>
      </c>
      <c r="H159" s="17">
        <f t="shared" si="118"/>
        <v>52159862.04</v>
      </c>
      <c r="I159" s="19">
        <f t="shared" si="119"/>
        <v>11724</v>
      </c>
      <c r="J159" s="17">
        <f t="shared" si="120"/>
        <v>67631300.88</v>
      </c>
      <c r="K159" s="19">
        <f t="shared" si="121"/>
        <v>7911.750000000001</v>
      </c>
      <c r="L159" s="17">
        <f t="shared" si="122"/>
        <v>45639879.285000004</v>
      </c>
      <c r="M159" s="19">
        <f t="shared" si="123"/>
        <v>10258.500000000002</v>
      </c>
      <c r="N159" s="17">
        <f t="shared" si="124"/>
        <v>59177388.27</v>
      </c>
      <c r="O159" s="19">
        <f t="shared" si="125"/>
        <v>3390.7500000000005</v>
      </c>
      <c r="P159" s="17">
        <f t="shared" si="126"/>
        <v>19559948.265</v>
      </c>
      <c r="Q159" s="19">
        <f t="shared" si="127"/>
        <v>4396.500000000001</v>
      </c>
      <c r="R159" s="17">
        <f t="shared" si="128"/>
        <v>25361737.830000002</v>
      </c>
      <c r="T159">
        <v>750</v>
      </c>
      <c r="U159">
        <v>0.1</v>
      </c>
      <c r="V159">
        <v>0.17</v>
      </c>
      <c r="W159">
        <v>0.13</v>
      </c>
    </row>
    <row r="160" spans="1:23" ht="12.75">
      <c r="A160" s="14">
        <f t="shared" si="112"/>
        <v>651854060</v>
      </c>
      <c r="B160" s="27">
        <f t="shared" si="129"/>
        <v>113000</v>
      </c>
      <c r="C160" s="27">
        <f t="shared" si="113"/>
        <v>11352.5</v>
      </c>
      <c r="D160" s="14">
        <f t="shared" si="114"/>
        <v>65488258.55</v>
      </c>
      <c r="E160" s="15">
        <f t="shared" si="115"/>
        <v>14720</v>
      </c>
      <c r="F160" s="14">
        <f t="shared" si="116"/>
        <v>84914086.39999999</v>
      </c>
      <c r="G160" s="16">
        <f t="shared" si="117"/>
        <v>9082</v>
      </c>
      <c r="H160" s="14">
        <f t="shared" si="118"/>
        <v>52390606.84</v>
      </c>
      <c r="I160" s="16">
        <f t="shared" si="119"/>
        <v>11776</v>
      </c>
      <c r="J160" s="14">
        <f t="shared" si="120"/>
        <v>67931269.11999999</v>
      </c>
      <c r="K160" s="16">
        <f t="shared" si="121"/>
        <v>7946.750000000001</v>
      </c>
      <c r="L160" s="14">
        <f t="shared" si="122"/>
        <v>45841780.985</v>
      </c>
      <c r="M160" s="16">
        <f t="shared" si="123"/>
        <v>10304.000000000002</v>
      </c>
      <c r="N160" s="14">
        <f t="shared" si="124"/>
        <v>59439860.48</v>
      </c>
      <c r="O160" s="16">
        <f t="shared" si="125"/>
        <v>3405.7500000000005</v>
      </c>
      <c r="P160" s="14">
        <f t="shared" si="126"/>
        <v>19646477.565</v>
      </c>
      <c r="Q160" s="16">
        <f t="shared" si="127"/>
        <v>4416.000000000001</v>
      </c>
      <c r="R160" s="14">
        <f t="shared" si="128"/>
        <v>25474225.92</v>
      </c>
      <c r="T160">
        <v>750</v>
      </c>
      <c r="U160">
        <v>0.1</v>
      </c>
      <c r="V160">
        <v>0.17</v>
      </c>
      <c r="W160">
        <v>0.13</v>
      </c>
    </row>
    <row r="161" spans="1:23" ht="12.75">
      <c r="A161" s="17">
        <f t="shared" si="112"/>
        <v>654738370</v>
      </c>
      <c r="B161" s="27">
        <f t="shared" si="129"/>
        <v>113500</v>
      </c>
      <c r="C161" s="29">
        <f t="shared" si="113"/>
        <v>11402.5</v>
      </c>
      <c r="D161" s="17">
        <f t="shared" si="114"/>
        <v>65776689.55</v>
      </c>
      <c r="E161" s="18">
        <f t="shared" si="115"/>
        <v>14785</v>
      </c>
      <c r="F161" s="17">
        <f t="shared" si="116"/>
        <v>85289046.7</v>
      </c>
      <c r="G161" s="19">
        <f t="shared" si="117"/>
        <v>9122</v>
      </c>
      <c r="H161" s="17">
        <f t="shared" si="118"/>
        <v>52621351.64</v>
      </c>
      <c r="I161" s="19">
        <f t="shared" si="119"/>
        <v>11828</v>
      </c>
      <c r="J161" s="17">
        <f t="shared" si="120"/>
        <v>68231237.36</v>
      </c>
      <c r="K161" s="19">
        <f t="shared" si="121"/>
        <v>7981.750000000001</v>
      </c>
      <c r="L161" s="17">
        <f t="shared" si="122"/>
        <v>46043682.685</v>
      </c>
      <c r="M161" s="19">
        <f t="shared" si="123"/>
        <v>10349.500000000002</v>
      </c>
      <c r="N161" s="17">
        <f t="shared" si="124"/>
        <v>59702332.690000005</v>
      </c>
      <c r="O161" s="19">
        <f t="shared" si="125"/>
        <v>3420.7500000000005</v>
      </c>
      <c r="P161" s="17">
        <f t="shared" si="126"/>
        <v>19733006.865000002</v>
      </c>
      <c r="Q161" s="19">
        <f t="shared" si="127"/>
        <v>4435.500000000001</v>
      </c>
      <c r="R161" s="17">
        <f t="shared" si="128"/>
        <v>25586714.010000005</v>
      </c>
      <c r="T161">
        <v>750</v>
      </c>
      <c r="U161">
        <v>0.1</v>
      </c>
      <c r="V161">
        <v>0.17</v>
      </c>
      <c r="W161">
        <v>0.13</v>
      </c>
    </row>
    <row r="162" spans="1:23" ht="12.75">
      <c r="A162" s="14">
        <f t="shared" si="112"/>
        <v>657622680</v>
      </c>
      <c r="B162" s="27">
        <f t="shared" si="129"/>
        <v>114000</v>
      </c>
      <c r="C162" s="27">
        <f t="shared" si="113"/>
        <v>11452.5</v>
      </c>
      <c r="D162" s="14">
        <f t="shared" si="114"/>
        <v>66065120.55</v>
      </c>
      <c r="E162" s="15">
        <f t="shared" si="115"/>
        <v>14850</v>
      </c>
      <c r="F162" s="14">
        <f t="shared" si="116"/>
        <v>85664007</v>
      </c>
      <c r="G162" s="16">
        <f t="shared" si="117"/>
        <v>9162</v>
      </c>
      <c r="H162" s="14">
        <f t="shared" si="118"/>
        <v>52852096.44</v>
      </c>
      <c r="I162" s="16">
        <f t="shared" si="119"/>
        <v>11880</v>
      </c>
      <c r="J162" s="14">
        <f t="shared" si="120"/>
        <v>68531205.60000001</v>
      </c>
      <c r="K162" s="16">
        <f t="shared" si="121"/>
        <v>8016.750000000001</v>
      </c>
      <c r="L162" s="14">
        <f t="shared" si="122"/>
        <v>46245584.385000005</v>
      </c>
      <c r="M162" s="16">
        <f t="shared" si="123"/>
        <v>10395.000000000002</v>
      </c>
      <c r="N162" s="14">
        <f t="shared" si="124"/>
        <v>59964804.900000006</v>
      </c>
      <c r="O162" s="16">
        <f t="shared" si="125"/>
        <v>3435.7500000000005</v>
      </c>
      <c r="P162" s="14">
        <f t="shared" si="126"/>
        <v>19819536.165000003</v>
      </c>
      <c r="Q162" s="16">
        <f t="shared" si="127"/>
        <v>4455.000000000001</v>
      </c>
      <c r="R162" s="14">
        <f t="shared" si="128"/>
        <v>25699202.100000005</v>
      </c>
      <c r="T162">
        <v>750</v>
      </c>
      <c r="U162">
        <v>0.1</v>
      </c>
      <c r="V162">
        <v>0.17</v>
      </c>
      <c r="W162">
        <v>0.13</v>
      </c>
    </row>
    <row r="163" spans="1:23" ht="12.75">
      <c r="A163" s="17">
        <f t="shared" si="112"/>
        <v>660506990</v>
      </c>
      <c r="B163" s="27">
        <f t="shared" si="129"/>
        <v>114500</v>
      </c>
      <c r="C163" s="29">
        <f t="shared" si="113"/>
        <v>11502.5</v>
      </c>
      <c r="D163" s="17">
        <f t="shared" si="114"/>
        <v>66353551.55</v>
      </c>
      <c r="E163" s="18">
        <f t="shared" si="115"/>
        <v>14915</v>
      </c>
      <c r="F163" s="17">
        <f t="shared" si="116"/>
        <v>86038967.3</v>
      </c>
      <c r="G163" s="19">
        <f t="shared" si="117"/>
        <v>9202</v>
      </c>
      <c r="H163" s="17">
        <f t="shared" si="118"/>
        <v>53082841.24</v>
      </c>
      <c r="I163" s="19">
        <f t="shared" si="119"/>
        <v>11932</v>
      </c>
      <c r="J163" s="17">
        <f t="shared" si="120"/>
        <v>68831173.84</v>
      </c>
      <c r="K163" s="19">
        <f t="shared" si="121"/>
        <v>8051.750000000001</v>
      </c>
      <c r="L163" s="17">
        <f t="shared" si="122"/>
        <v>46447486.085</v>
      </c>
      <c r="M163" s="19">
        <f t="shared" si="123"/>
        <v>10440.500000000002</v>
      </c>
      <c r="N163" s="17">
        <f t="shared" si="124"/>
        <v>60227277.11000001</v>
      </c>
      <c r="O163" s="19">
        <f t="shared" si="125"/>
        <v>3450.7500000000005</v>
      </c>
      <c r="P163" s="17">
        <f t="shared" si="126"/>
        <v>19906065.465000004</v>
      </c>
      <c r="Q163" s="19">
        <f t="shared" si="127"/>
        <v>4474.500000000001</v>
      </c>
      <c r="R163" s="17">
        <f t="shared" si="128"/>
        <v>25811690.19</v>
      </c>
      <c r="T163">
        <v>750</v>
      </c>
      <c r="U163">
        <v>0.1</v>
      </c>
      <c r="V163">
        <v>0.17</v>
      </c>
      <c r="W163">
        <v>0.13</v>
      </c>
    </row>
    <row r="164" spans="1:23" ht="12.75">
      <c r="A164" s="14">
        <f t="shared" si="112"/>
        <v>663391300</v>
      </c>
      <c r="B164" s="28">
        <f t="shared" si="129"/>
        <v>115000</v>
      </c>
      <c r="C164" s="27">
        <f t="shared" si="113"/>
        <v>11552.5</v>
      </c>
      <c r="D164" s="14">
        <f t="shared" si="114"/>
        <v>66641982.55</v>
      </c>
      <c r="E164" s="15">
        <f t="shared" si="115"/>
        <v>14980</v>
      </c>
      <c r="F164" s="14">
        <f t="shared" si="116"/>
        <v>86413927.6</v>
      </c>
      <c r="G164" s="16">
        <f t="shared" si="117"/>
        <v>9242</v>
      </c>
      <c r="H164" s="14">
        <f t="shared" si="118"/>
        <v>53313586.04</v>
      </c>
      <c r="I164" s="16">
        <f t="shared" si="119"/>
        <v>11984</v>
      </c>
      <c r="J164" s="14">
        <f t="shared" si="120"/>
        <v>69131142.08</v>
      </c>
      <c r="K164" s="16">
        <f t="shared" si="121"/>
        <v>8086.750000000001</v>
      </c>
      <c r="L164" s="14">
        <f t="shared" si="122"/>
        <v>46649387.785000004</v>
      </c>
      <c r="M164" s="16">
        <f t="shared" si="123"/>
        <v>10486.000000000002</v>
      </c>
      <c r="N164" s="14">
        <f t="shared" si="124"/>
        <v>60489749.32</v>
      </c>
      <c r="O164" s="16">
        <f t="shared" si="125"/>
        <v>3465.7500000000005</v>
      </c>
      <c r="P164" s="14">
        <f t="shared" si="126"/>
        <v>19992594.765</v>
      </c>
      <c r="Q164" s="16">
        <f t="shared" si="127"/>
        <v>4494.000000000001</v>
      </c>
      <c r="R164" s="14">
        <f t="shared" si="128"/>
        <v>25924178.28</v>
      </c>
      <c r="T164">
        <v>750</v>
      </c>
      <c r="U164">
        <v>0.1</v>
      </c>
      <c r="V164">
        <v>0.17</v>
      </c>
      <c r="W164">
        <v>0.13</v>
      </c>
    </row>
    <row r="165" spans="1:23" ht="12.75">
      <c r="A165" s="17">
        <f t="shared" si="112"/>
        <v>669159920</v>
      </c>
      <c r="B165" s="27">
        <f aca="true" t="shared" si="130" ref="B165:B175">B164+1000</f>
        <v>116000</v>
      </c>
      <c r="C165" s="29">
        <f t="shared" si="113"/>
        <v>11652.5</v>
      </c>
      <c r="D165" s="17">
        <f t="shared" si="114"/>
        <v>67218844.55</v>
      </c>
      <c r="E165" s="18">
        <f t="shared" si="115"/>
        <v>15110</v>
      </c>
      <c r="F165" s="17">
        <f t="shared" si="116"/>
        <v>87163848.2</v>
      </c>
      <c r="G165" s="19">
        <f t="shared" si="117"/>
        <v>9322</v>
      </c>
      <c r="H165" s="17">
        <f t="shared" si="118"/>
        <v>53775075.64</v>
      </c>
      <c r="I165" s="19">
        <f t="shared" si="119"/>
        <v>12088</v>
      </c>
      <c r="J165" s="17">
        <f t="shared" si="120"/>
        <v>69731078.56</v>
      </c>
      <c r="K165" s="19">
        <f t="shared" si="121"/>
        <v>8156.750000000001</v>
      </c>
      <c r="L165" s="17">
        <f t="shared" si="122"/>
        <v>47053191.185</v>
      </c>
      <c r="M165" s="19">
        <f t="shared" si="123"/>
        <v>10577.000000000002</v>
      </c>
      <c r="N165" s="17">
        <f t="shared" si="124"/>
        <v>61014693.74000001</v>
      </c>
      <c r="O165" s="19">
        <f t="shared" si="125"/>
        <v>3495.7500000000005</v>
      </c>
      <c r="P165" s="17">
        <f t="shared" si="126"/>
        <v>20165653.365000002</v>
      </c>
      <c r="Q165" s="19">
        <f t="shared" si="127"/>
        <v>4533.000000000001</v>
      </c>
      <c r="R165" s="17">
        <f t="shared" si="128"/>
        <v>26149154.460000005</v>
      </c>
      <c r="T165">
        <v>750</v>
      </c>
      <c r="U165">
        <v>0.1</v>
      </c>
      <c r="V165">
        <v>0.17</v>
      </c>
      <c r="W165">
        <v>0.13</v>
      </c>
    </row>
    <row r="166" spans="1:23" ht="12.75">
      <c r="A166" s="14">
        <f t="shared" si="112"/>
        <v>674928540</v>
      </c>
      <c r="B166" s="27">
        <f t="shared" si="130"/>
        <v>117000</v>
      </c>
      <c r="C166" s="27">
        <f t="shared" si="113"/>
        <v>11752.5</v>
      </c>
      <c r="D166" s="14">
        <f t="shared" si="114"/>
        <v>67795706.55</v>
      </c>
      <c r="E166" s="15">
        <f t="shared" si="115"/>
        <v>15240</v>
      </c>
      <c r="F166" s="14">
        <f t="shared" si="116"/>
        <v>87913768.8</v>
      </c>
      <c r="G166" s="16">
        <f t="shared" si="117"/>
        <v>9402</v>
      </c>
      <c r="H166" s="14">
        <f t="shared" si="118"/>
        <v>54236565.24</v>
      </c>
      <c r="I166" s="16">
        <f t="shared" si="119"/>
        <v>12192</v>
      </c>
      <c r="J166" s="14">
        <f t="shared" si="120"/>
        <v>70331015.04</v>
      </c>
      <c r="K166" s="16">
        <f t="shared" si="121"/>
        <v>8226.75</v>
      </c>
      <c r="L166" s="14">
        <f t="shared" si="122"/>
        <v>47456994.585</v>
      </c>
      <c r="M166" s="16">
        <f t="shared" si="123"/>
        <v>10668.000000000002</v>
      </c>
      <c r="N166" s="14">
        <f t="shared" si="124"/>
        <v>61539638.160000004</v>
      </c>
      <c r="O166" s="16">
        <f t="shared" si="125"/>
        <v>3525.7500000000005</v>
      </c>
      <c r="P166" s="14">
        <f t="shared" si="126"/>
        <v>20338711.965000004</v>
      </c>
      <c r="Q166" s="16">
        <f t="shared" si="127"/>
        <v>4572.000000000001</v>
      </c>
      <c r="R166" s="14">
        <f t="shared" si="128"/>
        <v>26374130.640000004</v>
      </c>
      <c r="T166">
        <v>750</v>
      </c>
      <c r="U166">
        <v>0.1</v>
      </c>
      <c r="V166">
        <v>0.17</v>
      </c>
      <c r="W166">
        <v>0.13</v>
      </c>
    </row>
    <row r="167" spans="1:23" ht="12.75">
      <c r="A167" s="17">
        <f t="shared" si="112"/>
        <v>680697160</v>
      </c>
      <c r="B167" s="27">
        <f t="shared" si="130"/>
        <v>118000</v>
      </c>
      <c r="C167" s="29">
        <f t="shared" si="113"/>
        <v>11852.5</v>
      </c>
      <c r="D167" s="17">
        <f t="shared" si="114"/>
        <v>68372568.55</v>
      </c>
      <c r="E167" s="18">
        <f t="shared" si="115"/>
        <v>15370</v>
      </c>
      <c r="F167" s="17">
        <f t="shared" si="116"/>
        <v>88663689.39999999</v>
      </c>
      <c r="G167" s="19">
        <f t="shared" si="117"/>
        <v>9482</v>
      </c>
      <c r="H167" s="17">
        <f t="shared" si="118"/>
        <v>54698054.84</v>
      </c>
      <c r="I167" s="19">
        <f t="shared" si="119"/>
        <v>12296</v>
      </c>
      <c r="J167" s="17">
        <f t="shared" si="120"/>
        <v>70930951.52</v>
      </c>
      <c r="K167" s="19">
        <f t="shared" si="121"/>
        <v>8296.75</v>
      </c>
      <c r="L167" s="17">
        <f t="shared" si="122"/>
        <v>47860797.985</v>
      </c>
      <c r="M167" s="19">
        <f t="shared" si="123"/>
        <v>10759.000000000002</v>
      </c>
      <c r="N167" s="17">
        <f t="shared" si="124"/>
        <v>62064582.58</v>
      </c>
      <c r="O167" s="19">
        <f t="shared" si="125"/>
        <v>3555.7500000000005</v>
      </c>
      <c r="P167" s="17">
        <f t="shared" si="126"/>
        <v>20511770.565</v>
      </c>
      <c r="Q167" s="19">
        <f t="shared" si="127"/>
        <v>4611.000000000001</v>
      </c>
      <c r="R167" s="17">
        <f t="shared" si="128"/>
        <v>26599106.82</v>
      </c>
      <c r="T167">
        <v>750</v>
      </c>
      <c r="U167">
        <v>0.1</v>
      </c>
      <c r="V167">
        <v>0.17</v>
      </c>
      <c r="W167">
        <v>0.13</v>
      </c>
    </row>
    <row r="168" spans="1:23" ht="12.75">
      <c r="A168" s="14">
        <f t="shared" si="112"/>
        <v>686465780</v>
      </c>
      <c r="B168" s="27">
        <f t="shared" si="130"/>
        <v>119000</v>
      </c>
      <c r="C168" s="27">
        <f t="shared" si="113"/>
        <v>11952.5</v>
      </c>
      <c r="D168" s="14">
        <f t="shared" si="114"/>
        <v>68949430.55</v>
      </c>
      <c r="E168" s="15">
        <f t="shared" si="115"/>
        <v>15500</v>
      </c>
      <c r="F168" s="14">
        <f t="shared" si="116"/>
        <v>89413610</v>
      </c>
      <c r="G168" s="16">
        <f t="shared" si="117"/>
        <v>9562</v>
      </c>
      <c r="H168" s="14">
        <f t="shared" si="118"/>
        <v>55159544.44</v>
      </c>
      <c r="I168" s="16">
        <f t="shared" si="119"/>
        <v>12400</v>
      </c>
      <c r="J168" s="14">
        <f t="shared" si="120"/>
        <v>71530888</v>
      </c>
      <c r="K168" s="16">
        <f t="shared" si="121"/>
        <v>8366.75</v>
      </c>
      <c r="L168" s="14">
        <f t="shared" si="122"/>
        <v>48264601.385000005</v>
      </c>
      <c r="M168" s="16">
        <f t="shared" si="123"/>
        <v>10850.000000000002</v>
      </c>
      <c r="N168" s="14">
        <f t="shared" si="124"/>
        <v>62589527.00000001</v>
      </c>
      <c r="O168" s="16">
        <f t="shared" si="125"/>
        <v>3585.7500000000005</v>
      </c>
      <c r="P168" s="14">
        <f t="shared" si="126"/>
        <v>20684829.165000003</v>
      </c>
      <c r="Q168" s="16">
        <f t="shared" si="127"/>
        <v>4650.000000000001</v>
      </c>
      <c r="R168" s="14">
        <f t="shared" si="128"/>
        <v>26824083.000000004</v>
      </c>
      <c r="T168">
        <v>750</v>
      </c>
      <c r="U168">
        <v>0.1</v>
      </c>
      <c r="V168">
        <v>0.17</v>
      </c>
      <c r="W168">
        <v>0.13</v>
      </c>
    </row>
    <row r="169" spans="1:23" ht="12.75">
      <c r="A169" s="17">
        <f t="shared" si="112"/>
        <v>692234400</v>
      </c>
      <c r="B169" s="28">
        <f t="shared" si="130"/>
        <v>120000</v>
      </c>
      <c r="C169" s="29">
        <f t="shared" si="113"/>
        <v>12052.5</v>
      </c>
      <c r="D169" s="17">
        <f t="shared" si="114"/>
        <v>69526292.55</v>
      </c>
      <c r="E169" s="18">
        <f t="shared" si="115"/>
        <v>15630</v>
      </c>
      <c r="F169" s="17">
        <f t="shared" si="116"/>
        <v>90163530.6</v>
      </c>
      <c r="G169" s="19">
        <f t="shared" si="117"/>
        <v>9642</v>
      </c>
      <c r="H169" s="17">
        <f t="shared" si="118"/>
        <v>55621034.04</v>
      </c>
      <c r="I169" s="19">
        <f t="shared" si="119"/>
        <v>12504</v>
      </c>
      <c r="J169" s="17">
        <f t="shared" si="120"/>
        <v>72130824.48</v>
      </c>
      <c r="K169" s="19">
        <f t="shared" si="121"/>
        <v>8436.75</v>
      </c>
      <c r="L169" s="17">
        <f t="shared" si="122"/>
        <v>48668404.785000004</v>
      </c>
      <c r="M169" s="19">
        <f t="shared" si="123"/>
        <v>10941.000000000002</v>
      </c>
      <c r="N169" s="17">
        <f t="shared" si="124"/>
        <v>63114471.42</v>
      </c>
      <c r="O169" s="19">
        <f t="shared" si="125"/>
        <v>3615.7500000000005</v>
      </c>
      <c r="P169" s="17">
        <f t="shared" si="126"/>
        <v>20857887.765</v>
      </c>
      <c r="Q169" s="19">
        <f t="shared" si="127"/>
        <v>4689.000000000001</v>
      </c>
      <c r="R169" s="17">
        <f t="shared" si="128"/>
        <v>27049059.180000003</v>
      </c>
      <c r="T169">
        <v>750</v>
      </c>
      <c r="U169">
        <v>0.1</v>
      </c>
      <c r="V169">
        <v>0.17</v>
      </c>
      <c r="W169">
        <v>0.13</v>
      </c>
    </row>
    <row r="170" spans="1:23" ht="12.75">
      <c r="A170" s="14">
        <f t="shared" si="112"/>
        <v>698003020</v>
      </c>
      <c r="B170" s="27">
        <f t="shared" si="130"/>
        <v>121000</v>
      </c>
      <c r="C170" s="27">
        <f t="shared" si="113"/>
        <v>12152.5</v>
      </c>
      <c r="D170" s="14">
        <f t="shared" si="114"/>
        <v>70103154.55</v>
      </c>
      <c r="E170" s="15">
        <f t="shared" si="115"/>
        <v>15760</v>
      </c>
      <c r="F170" s="14">
        <f t="shared" si="116"/>
        <v>90913451.2</v>
      </c>
      <c r="G170" s="16">
        <f t="shared" si="117"/>
        <v>9722</v>
      </c>
      <c r="H170" s="14">
        <f t="shared" si="118"/>
        <v>56082523.64</v>
      </c>
      <c r="I170" s="16">
        <f t="shared" si="119"/>
        <v>12608</v>
      </c>
      <c r="J170" s="14">
        <f t="shared" si="120"/>
        <v>72730760.96000001</v>
      </c>
      <c r="K170" s="16">
        <f t="shared" si="121"/>
        <v>8506.75</v>
      </c>
      <c r="L170" s="14">
        <f t="shared" si="122"/>
        <v>49072208.185</v>
      </c>
      <c r="M170" s="16">
        <f t="shared" si="123"/>
        <v>11032.000000000002</v>
      </c>
      <c r="N170" s="14">
        <f t="shared" si="124"/>
        <v>63639415.84000001</v>
      </c>
      <c r="O170" s="16">
        <f t="shared" si="125"/>
        <v>3645.7500000000005</v>
      </c>
      <c r="P170" s="14">
        <f t="shared" si="126"/>
        <v>21030946.365000002</v>
      </c>
      <c r="Q170" s="16">
        <f t="shared" si="127"/>
        <v>4728.000000000001</v>
      </c>
      <c r="R170" s="14">
        <f t="shared" si="128"/>
        <v>27274035.360000003</v>
      </c>
      <c r="T170">
        <v>750</v>
      </c>
      <c r="U170">
        <v>0.1</v>
      </c>
      <c r="V170">
        <v>0.17</v>
      </c>
      <c r="W170">
        <v>0.13</v>
      </c>
    </row>
    <row r="171" spans="1:23" ht="12.75">
      <c r="A171" s="17">
        <f t="shared" si="112"/>
        <v>703771640</v>
      </c>
      <c r="B171" s="27">
        <f t="shared" si="130"/>
        <v>122000</v>
      </c>
      <c r="C171" s="29">
        <f t="shared" si="113"/>
        <v>12252.5</v>
      </c>
      <c r="D171" s="17">
        <f t="shared" si="114"/>
        <v>70680016.55</v>
      </c>
      <c r="E171" s="18">
        <f t="shared" si="115"/>
        <v>15890</v>
      </c>
      <c r="F171" s="17">
        <f t="shared" si="116"/>
        <v>91663371.8</v>
      </c>
      <c r="G171" s="19">
        <f t="shared" si="117"/>
        <v>9802</v>
      </c>
      <c r="H171" s="17">
        <f t="shared" si="118"/>
        <v>56544013.24</v>
      </c>
      <c r="I171" s="19">
        <f t="shared" si="119"/>
        <v>12712</v>
      </c>
      <c r="J171" s="17">
        <f t="shared" si="120"/>
        <v>73330697.44</v>
      </c>
      <c r="K171" s="19">
        <f t="shared" si="121"/>
        <v>8576.75</v>
      </c>
      <c r="L171" s="17">
        <f t="shared" si="122"/>
        <v>49476011.585</v>
      </c>
      <c r="M171" s="19">
        <f t="shared" si="123"/>
        <v>11123.000000000002</v>
      </c>
      <c r="N171" s="17">
        <f t="shared" si="124"/>
        <v>64164360.260000005</v>
      </c>
      <c r="O171" s="19">
        <f t="shared" si="125"/>
        <v>3675.7500000000005</v>
      </c>
      <c r="P171" s="17">
        <f t="shared" si="126"/>
        <v>21204004.965000004</v>
      </c>
      <c r="Q171" s="19">
        <f t="shared" si="127"/>
        <v>4767.000000000001</v>
      </c>
      <c r="R171" s="17">
        <f t="shared" si="128"/>
        <v>27499011.540000003</v>
      </c>
      <c r="T171">
        <v>750</v>
      </c>
      <c r="U171">
        <v>0.1</v>
      </c>
      <c r="V171">
        <v>0.17</v>
      </c>
      <c r="W171">
        <v>0.13</v>
      </c>
    </row>
    <row r="172" spans="1:23" ht="12.75">
      <c r="A172" s="14">
        <f t="shared" si="112"/>
        <v>709540260</v>
      </c>
      <c r="B172" s="27">
        <f t="shared" si="130"/>
        <v>123000</v>
      </c>
      <c r="C172" s="27">
        <f t="shared" si="113"/>
        <v>12352.5</v>
      </c>
      <c r="D172" s="14">
        <f t="shared" si="114"/>
        <v>71256878.55</v>
      </c>
      <c r="E172" s="15">
        <f t="shared" si="115"/>
        <v>16020</v>
      </c>
      <c r="F172" s="14">
        <f t="shared" si="116"/>
        <v>92413292.39999999</v>
      </c>
      <c r="G172" s="16">
        <f t="shared" si="117"/>
        <v>9882</v>
      </c>
      <c r="H172" s="14">
        <f t="shared" si="118"/>
        <v>57005502.84</v>
      </c>
      <c r="I172" s="16">
        <f t="shared" si="119"/>
        <v>12816</v>
      </c>
      <c r="J172" s="14">
        <f t="shared" si="120"/>
        <v>73930633.92</v>
      </c>
      <c r="K172" s="16">
        <f t="shared" si="121"/>
        <v>8646.75</v>
      </c>
      <c r="L172" s="14">
        <f t="shared" si="122"/>
        <v>49879814.985</v>
      </c>
      <c r="M172" s="16">
        <f t="shared" si="123"/>
        <v>11214.000000000002</v>
      </c>
      <c r="N172" s="14">
        <f t="shared" si="124"/>
        <v>64689304.68</v>
      </c>
      <c r="O172" s="16">
        <f t="shared" si="125"/>
        <v>3705.7500000000005</v>
      </c>
      <c r="P172" s="14">
        <f t="shared" si="126"/>
        <v>21377063.565</v>
      </c>
      <c r="Q172" s="16">
        <f t="shared" si="127"/>
        <v>4806.000000000001</v>
      </c>
      <c r="R172" s="14">
        <f t="shared" si="128"/>
        <v>27723987.720000003</v>
      </c>
      <c r="T172">
        <v>750</v>
      </c>
      <c r="U172">
        <v>0.1</v>
      </c>
      <c r="V172">
        <v>0.17</v>
      </c>
      <c r="W172">
        <v>0.13</v>
      </c>
    </row>
    <row r="173" spans="1:23" ht="12.75">
      <c r="A173" s="17">
        <f t="shared" si="112"/>
        <v>715308880</v>
      </c>
      <c r="B173" s="27">
        <f t="shared" si="130"/>
        <v>124000</v>
      </c>
      <c r="C173" s="29">
        <f t="shared" si="113"/>
        <v>12452.5</v>
      </c>
      <c r="D173" s="17">
        <f t="shared" si="114"/>
        <v>71833740.55</v>
      </c>
      <c r="E173" s="18">
        <f t="shared" si="115"/>
        <v>16150</v>
      </c>
      <c r="F173" s="17">
        <f t="shared" si="116"/>
        <v>93163213</v>
      </c>
      <c r="G173" s="19">
        <f t="shared" si="117"/>
        <v>9962</v>
      </c>
      <c r="H173" s="17">
        <f t="shared" si="118"/>
        <v>57466992.44</v>
      </c>
      <c r="I173" s="19">
        <f t="shared" si="119"/>
        <v>12920</v>
      </c>
      <c r="J173" s="17">
        <f t="shared" si="120"/>
        <v>74530570.4</v>
      </c>
      <c r="K173" s="19">
        <f t="shared" si="121"/>
        <v>8716.75</v>
      </c>
      <c r="L173" s="17">
        <f t="shared" si="122"/>
        <v>50283618.385000005</v>
      </c>
      <c r="M173" s="19">
        <f t="shared" si="123"/>
        <v>11305.000000000002</v>
      </c>
      <c r="N173" s="17">
        <f t="shared" si="124"/>
        <v>65214249.10000001</v>
      </c>
      <c r="O173" s="19">
        <f t="shared" si="125"/>
        <v>3735.7500000000005</v>
      </c>
      <c r="P173" s="17">
        <f t="shared" si="126"/>
        <v>21550122.165000003</v>
      </c>
      <c r="Q173" s="19">
        <f t="shared" si="127"/>
        <v>4845.000000000001</v>
      </c>
      <c r="R173" s="17">
        <f t="shared" si="128"/>
        <v>27948963.900000006</v>
      </c>
      <c r="T173">
        <v>750</v>
      </c>
      <c r="U173">
        <v>0.1</v>
      </c>
      <c r="V173">
        <v>0.17</v>
      </c>
      <c r="W173">
        <v>0.13</v>
      </c>
    </row>
    <row r="174" spans="1:23" ht="12.75">
      <c r="A174" s="14">
        <f t="shared" si="112"/>
        <v>721077500</v>
      </c>
      <c r="B174" s="27">
        <f t="shared" si="130"/>
        <v>125000</v>
      </c>
      <c r="C174" s="27">
        <f t="shared" si="113"/>
        <v>12552.5</v>
      </c>
      <c r="D174" s="14">
        <f t="shared" si="114"/>
        <v>72410602.55</v>
      </c>
      <c r="E174" s="15">
        <f t="shared" si="115"/>
        <v>16280</v>
      </c>
      <c r="F174" s="14">
        <f t="shared" si="116"/>
        <v>93913133.6</v>
      </c>
      <c r="G174" s="16">
        <f t="shared" si="117"/>
        <v>10042</v>
      </c>
      <c r="H174" s="14">
        <f t="shared" si="118"/>
        <v>57928482.04</v>
      </c>
      <c r="I174" s="16">
        <f t="shared" si="119"/>
        <v>13024</v>
      </c>
      <c r="J174" s="14">
        <f t="shared" si="120"/>
        <v>75130506.88</v>
      </c>
      <c r="K174" s="16">
        <f t="shared" si="121"/>
        <v>8786.75</v>
      </c>
      <c r="L174" s="14">
        <f t="shared" si="122"/>
        <v>50687421.785000004</v>
      </c>
      <c r="M174" s="16">
        <f t="shared" si="123"/>
        <v>11396.000000000002</v>
      </c>
      <c r="N174" s="14">
        <f t="shared" si="124"/>
        <v>65739193.52</v>
      </c>
      <c r="O174" s="16">
        <f t="shared" si="125"/>
        <v>3765.7500000000005</v>
      </c>
      <c r="P174" s="14">
        <f t="shared" si="126"/>
        <v>21723180.765</v>
      </c>
      <c r="Q174" s="16">
        <f t="shared" si="127"/>
        <v>4884.000000000001</v>
      </c>
      <c r="R174" s="14">
        <f t="shared" si="128"/>
        <v>28173940.080000002</v>
      </c>
      <c r="T174">
        <v>750</v>
      </c>
      <c r="U174">
        <v>0.1</v>
      </c>
      <c r="V174">
        <v>0.17</v>
      </c>
      <c r="W174">
        <v>0.13</v>
      </c>
    </row>
    <row r="175" spans="1:23" ht="12.75">
      <c r="A175" s="17">
        <f>B175*$B$1</f>
        <v>726846120</v>
      </c>
      <c r="B175" s="27">
        <f t="shared" si="130"/>
        <v>126000</v>
      </c>
      <c r="C175" s="29">
        <f>((B175-T175)*U175)+(T175*V175)</f>
        <v>12652.5</v>
      </c>
      <c r="D175" s="17">
        <f>C175*$B$1</f>
        <v>72987464.55</v>
      </c>
      <c r="E175" s="18">
        <f t="shared" si="115"/>
        <v>16410</v>
      </c>
      <c r="F175" s="17">
        <f>E175*$B$1</f>
        <v>94663054.2</v>
      </c>
      <c r="G175" s="19">
        <f t="shared" si="117"/>
        <v>10122</v>
      </c>
      <c r="H175" s="17">
        <f t="shared" si="118"/>
        <v>58389971.64</v>
      </c>
      <c r="I175" s="19">
        <f t="shared" si="119"/>
        <v>13128</v>
      </c>
      <c r="J175" s="17">
        <f t="shared" si="120"/>
        <v>75730443.36</v>
      </c>
      <c r="K175" s="19">
        <f t="shared" si="121"/>
        <v>8856.75</v>
      </c>
      <c r="L175" s="17">
        <f t="shared" si="122"/>
        <v>51091225.185</v>
      </c>
      <c r="M175" s="19">
        <f t="shared" si="123"/>
        <v>11487.000000000002</v>
      </c>
      <c r="N175" s="17">
        <f t="shared" si="124"/>
        <v>66264137.940000005</v>
      </c>
      <c r="O175" s="19">
        <f t="shared" si="125"/>
        <v>3795.7500000000005</v>
      </c>
      <c r="P175" s="17">
        <f t="shared" si="126"/>
        <v>21896239.365000002</v>
      </c>
      <c r="Q175" s="19">
        <f t="shared" si="127"/>
        <v>4923.000000000001</v>
      </c>
      <c r="R175" s="17">
        <f t="shared" si="128"/>
        <v>28398916.260000005</v>
      </c>
      <c r="T175">
        <v>750</v>
      </c>
      <c r="U175">
        <v>0.1</v>
      </c>
      <c r="V175">
        <v>0.17</v>
      </c>
      <c r="W175">
        <v>0.13</v>
      </c>
    </row>
    <row r="176" spans="1:23" ht="12.75">
      <c r="A176" s="20">
        <f>B176*$B$1</f>
        <v>749920600</v>
      </c>
      <c r="B176" s="30">
        <v>130000</v>
      </c>
      <c r="C176" s="31">
        <f>((B176-T176)*U176)+(T176*V176)</f>
        <v>13052.5</v>
      </c>
      <c r="D176" s="20">
        <f>C176*$B$1</f>
        <v>75294912.55</v>
      </c>
      <c r="E176" s="22">
        <f t="shared" si="115"/>
        <v>16930</v>
      </c>
      <c r="F176" s="20">
        <f>E176*$B$1</f>
        <v>97662736.6</v>
      </c>
      <c r="G176" s="23">
        <f t="shared" si="117"/>
        <v>10442</v>
      </c>
      <c r="H176" s="20">
        <f t="shared" si="118"/>
        <v>60235930.04</v>
      </c>
      <c r="I176" s="23">
        <f t="shared" si="119"/>
        <v>13544</v>
      </c>
      <c r="J176" s="20">
        <f t="shared" si="120"/>
        <v>78130189.28</v>
      </c>
      <c r="K176" s="23">
        <f t="shared" si="121"/>
        <v>9136.75</v>
      </c>
      <c r="L176" s="20">
        <f t="shared" si="122"/>
        <v>52706438.785000004</v>
      </c>
      <c r="M176" s="23">
        <f t="shared" si="123"/>
        <v>11851.000000000002</v>
      </c>
      <c r="N176" s="20">
        <f t="shared" si="124"/>
        <v>68363915.62</v>
      </c>
      <c r="O176" s="23">
        <f t="shared" si="125"/>
        <v>3915.7500000000005</v>
      </c>
      <c r="P176" s="20">
        <f t="shared" si="126"/>
        <v>22588473.765</v>
      </c>
      <c r="Q176" s="23">
        <f t="shared" si="127"/>
        <v>5079.000000000001</v>
      </c>
      <c r="R176" s="20">
        <f t="shared" si="128"/>
        <v>29298820.980000004</v>
      </c>
      <c r="T176">
        <v>750</v>
      </c>
      <c r="U176">
        <v>0.1</v>
      </c>
      <c r="V176">
        <v>0.17</v>
      </c>
      <c r="W176">
        <v>0.13</v>
      </c>
    </row>
  </sheetData>
  <sheetProtection/>
  <mergeCells count="22">
    <mergeCell ref="A92:R92"/>
    <mergeCell ref="A110:R110"/>
    <mergeCell ref="Q3:R3"/>
    <mergeCell ref="A6:R6"/>
    <mergeCell ref="A20:R20"/>
    <mergeCell ref="A30:R30"/>
    <mergeCell ref="B3:B4"/>
    <mergeCell ref="C3:D3"/>
    <mergeCell ref="M3:N3"/>
    <mergeCell ref="O3:P3"/>
    <mergeCell ref="I3:J3"/>
    <mergeCell ref="K3:L3"/>
    <mergeCell ref="E3:F3"/>
    <mergeCell ref="G3:H3"/>
    <mergeCell ref="A46:R46"/>
    <mergeCell ref="A66:R66"/>
    <mergeCell ref="G2:J2"/>
    <mergeCell ref="K2:N2"/>
    <mergeCell ref="A2:B2"/>
    <mergeCell ref="C2:F2"/>
    <mergeCell ref="O2:R2"/>
    <mergeCell ref="A3:A4"/>
  </mergeCells>
  <printOptions/>
  <pageMargins left="0.5902777777777778" right="0.5902777777777778" top="0.9736111111111111" bottom="0.7479166666666667" header="0.7083333333333334" footer="0.5118055555555555"/>
  <pageSetup firstPageNumber="1" useFirstPageNumber="1" horizontalDpi="300" verticalDpi="300" orientation="landscape" paperSize="5" scale="75" r:id="rId1"/>
  <headerFooter alignWithMargins="0">
    <oddHeader>&amp;C&amp;"Times New Roman,Normal"&amp;12Fecha Vigencia: Desde 01/08/2011&amp;R&amp;"Times New Roman,Normal"&amp;12Valor JUS: $ 316,12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Ramirez</dc:creator>
  <cp:keywords/>
  <dc:description/>
  <cp:lastModifiedBy>admin</cp:lastModifiedBy>
  <cp:lastPrinted>2011-02-07T11:16:47Z</cp:lastPrinted>
  <dcterms:created xsi:type="dcterms:W3CDTF">2010-06-24T14:05:07Z</dcterms:created>
  <dcterms:modified xsi:type="dcterms:W3CDTF">2021-04-22T13:00:54Z</dcterms:modified>
  <cp:category/>
  <cp:version/>
  <cp:contentType/>
  <cp:contentStatus/>
</cp:coreProperties>
</file>